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144" i="1" l="1"/>
  <c r="J144" i="1" s="1"/>
  <c r="L143" i="1"/>
  <c r="J143" i="1" s="1"/>
  <c r="L142" i="1"/>
  <c r="J142" i="1"/>
  <c r="L141" i="1"/>
  <c r="J141" i="1" s="1"/>
  <c r="L140" i="1"/>
  <c r="J140" i="1"/>
  <c r="L139" i="1"/>
  <c r="J139" i="1" s="1"/>
  <c r="L138" i="1"/>
  <c r="J138" i="1"/>
  <c r="L137" i="1"/>
  <c r="J137" i="1" s="1"/>
  <c r="L136" i="1"/>
  <c r="J136" i="1" s="1"/>
  <c r="L135" i="1"/>
  <c r="J135" i="1" s="1"/>
  <c r="L134" i="1"/>
  <c r="J134" i="1" s="1"/>
  <c r="L133" i="1"/>
  <c r="J133" i="1" s="1"/>
  <c r="L132" i="1"/>
  <c r="J132" i="1" s="1"/>
  <c r="L131" i="1"/>
  <c r="J131" i="1" s="1"/>
  <c r="L130" i="1"/>
  <c r="J130" i="1" s="1"/>
  <c r="L129" i="1"/>
  <c r="J129" i="1" s="1"/>
  <c r="L128" i="1"/>
  <c r="J128" i="1" s="1"/>
  <c r="L127" i="1"/>
  <c r="J127" i="1" s="1"/>
  <c r="L126" i="1"/>
  <c r="J126" i="1" s="1"/>
  <c r="L125" i="1"/>
  <c r="J125" i="1" s="1"/>
  <c r="L124" i="1"/>
  <c r="J124" i="1" s="1"/>
  <c r="L123" i="1"/>
  <c r="J123" i="1" s="1"/>
  <c r="L122" i="1"/>
  <c r="J122" i="1" s="1"/>
  <c r="L121" i="1"/>
  <c r="J121" i="1" s="1"/>
  <c r="L120" i="1"/>
  <c r="J120" i="1" s="1"/>
  <c r="L119" i="1"/>
  <c r="J119" i="1" s="1"/>
  <c r="L118" i="1"/>
  <c r="J118" i="1" s="1"/>
  <c r="L117" i="1"/>
  <c r="J117" i="1" s="1"/>
  <c r="L116" i="1"/>
  <c r="J116" i="1" s="1"/>
  <c r="L115" i="1"/>
  <c r="J115" i="1" s="1"/>
  <c r="L114" i="1"/>
  <c r="J114" i="1" s="1"/>
  <c r="L113" i="1"/>
  <c r="J113" i="1" s="1"/>
  <c r="L112" i="1"/>
  <c r="J112" i="1" s="1"/>
  <c r="L111" i="1"/>
  <c r="J111" i="1" s="1"/>
  <c r="L110" i="1"/>
  <c r="J110" i="1" s="1"/>
  <c r="L109" i="1"/>
  <c r="J109" i="1" s="1"/>
  <c r="L108" i="1"/>
  <c r="J108" i="1" s="1"/>
  <c r="L107" i="1"/>
  <c r="J107" i="1" s="1"/>
  <c r="L106" i="1"/>
  <c r="J106" i="1" s="1"/>
  <c r="L105" i="1"/>
  <c r="J105" i="1" s="1"/>
  <c r="L104" i="1"/>
  <c r="J104" i="1" s="1"/>
  <c r="L103" i="1"/>
  <c r="J103" i="1" s="1"/>
  <c r="L102" i="1"/>
  <c r="J102" i="1" s="1"/>
  <c r="L101" i="1"/>
  <c r="J101" i="1" s="1"/>
  <c r="L100" i="1"/>
  <c r="J100" i="1" s="1"/>
  <c r="L99" i="1"/>
  <c r="J99" i="1" s="1"/>
  <c r="L98" i="1"/>
  <c r="J98" i="1" s="1"/>
  <c r="L97" i="1"/>
  <c r="J97" i="1" s="1"/>
  <c r="L96" i="1"/>
  <c r="J96" i="1" s="1"/>
  <c r="L95" i="1"/>
  <c r="J95" i="1" s="1"/>
  <c r="L94" i="1"/>
  <c r="J94" i="1" s="1"/>
  <c r="L93" i="1"/>
  <c r="J93" i="1" s="1"/>
  <c r="L92" i="1"/>
  <c r="J92" i="1" s="1"/>
  <c r="L91" i="1"/>
  <c r="J91" i="1" s="1"/>
  <c r="L90" i="1"/>
  <c r="J90" i="1" s="1"/>
  <c r="L89" i="1"/>
  <c r="J89" i="1" s="1"/>
  <c r="L88" i="1"/>
  <c r="J88" i="1" s="1"/>
  <c r="L87" i="1"/>
  <c r="J87" i="1" s="1"/>
  <c r="L86" i="1"/>
  <c r="J86" i="1" s="1"/>
  <c r="L85" i="1"/>
  <c r="J85" i="1" s="1"/>
  <c r="L84" i="1"/>
  <c r="J84" i="1" s="1"/>
  <c r="L83" i="1"/>
  <c r="J83" i="1" s="1"/>
  <c r="L82" i="1"/>
  <c r="J82" i="1" s="1"/>
  <c r="L81" i="1"/>
  <c r="J81" i="1" s="1"/>
  <c r="L80" i="1"/>
  <c r="J80" i="1" s="1"/>
  <c r="L79" i="1"/>
  <c r="J79" i="1" s="1"/>
  <c r="L78" i="1"/>
  <c r="J78" i="1" s="1"/>
  <c r="L77" i="1"/>
  <c r="J77" i="1" s="1"/>
  <c r="L76" i="1"/>
  <c r="J76" i="1" s="1"/>
  <c r="L75" i="1"/>
  <c r="J75" i="1" s="1"/>
  <c r="L74" i="1"/>
  <c r="J74" i="1" s="1"/>
  <c r="L73" i="1"/>
  <c r="J73" i="1" s="1"/>
  <c r="L72" i="1"/>
  <c r="J72" i="1" s="1"/>
  <c r="L71" i="1"/>
  <c r="J71" i="1" s="1"/>
  <c r="L70" i="1"/>
  <c r="J70" i="1" s="1"/>
  <c r="L69" i="1"/>
  <c r="J69" i="1" s="1"/>
  <c r="L68" i="1"/>
  <c r="J68" i="1" s="1"/>
  <c r="L67" i="1"/>
  <c r="J67" i="1" s="1"/>
  <c r="L66" i="1"/>
  <c r="J66" i="1" s="1"/>
  <c r="L65" i="1"/>
  <c r="J65" i="1" s="1"/>
  <c r="L64" i="1"/>
  <c r="J64" i="1" s="1"/>
  <c r="L63" i="1"/>
  <c r="J63" i="1" s="1"/>
  <c r="L62" i="1"/>
  <c r="J62" i="1" s="1"/>
  <c r="L61" i="1"/>
  <c r="J61" i="1" s="1"/>
  <c r="L60" i="1"/>
  <c r="J60" i="1" s="1"/>
  <c r="L59" i="1"/>
  <c r="J59" i="1" s="1"/>
  <c r="L58" i="1"/>
  <c r="J58" i="1" s="1"/>
  <c r="L57" i="1"/>
  <c r="J57" i="1" s="1"/>
  <c r="L56" i="1"/>
  <c r="J56" i="1" s="1"/>
  <c r="L55" i="1"/>
  <c r="J55" i="1" s="1"/>
  <c r="L54" i="1"/>
  <c r="J54" i="1" s="1"/>
  <c r="L53" i="1"/>
  <c r="J53" i="1" s="1"/>
  <c r="L52" i="1"/>
  <c r="J52" i="1" s="1"/>
  <c r="L51" i="1"/>
  <c r="J51" i="1" s="1"/>
  <c r="L50" i="1"/>
  <c r="J50" i="1" s="1"/>
  <c r="L49" i="1"/>
  <c r="J49" i="1" s="1"/>
  <c r="L48" i="1"/>
  <c r="J48" i="1" s="1"/>
  <c r="L47" i="1"/>
  <c r="J47" i="1" s="1"/>
  <c r="L46" i="1"/>
  <c r="J46" i="1" s="1"/>
  <c r="L45" i="1"/>
  <c r="J45" i="1" s="1"/>
  <c r="L44" i="1"/>
  <c r="J44" i="1" s="1"/>
  <c r="L43" i="1"/>
  <c r="J43" i="1" s="1"/>
  <c r="L42" i="1"/>
  <c r="J42" i="1" s="1"/>
  <c r="L41" i="1"/>
  <c r="J41" i="1" s="1"/>
  <c r="L40" i="1"/>
  <c r="J40" i="1" s="1"/>
  <c r="L39" i="1"/>
  <c r="J39" i="1" s="1"/>
  <c r="L38" i="1"/>
  <c r="J38" i="1" s="1"/>
  <c r="L37" i="1"/>
  <c r="J37" i="1" s="1"/>
  <c r="L36" i="1"/>
  <c r="J36" i="1" s="1"/>
  <c r="L35" i="1"/>
  <c r="J35" i="1" s="1"/>
  <c r="L34" i="1"/>
  <c r="J34" i="1" s="1"/>
  <c r="L33" i="1"/>
  <c r="J33" i="1" s="1"/>
  <c r="L32" i="1"/>
  <c r="J32" i="1" s="1"/>
  <c r="L31" i="1"/>
  <c r="J31" i="1" s="1"/>
  <c r="L30" i="1"/>
  <c r="J30" i="1" s="1"/>
  <c r="L29" i="1"/>
  <c r="J29" i="1" s="1"/>
  <c r="L28" i="1"/>
  <c r="J28" i="1" s="1"/>
  <c r="L27" i="1"/>
  <c r="J27" i="1" s="1"/>
  <c r="L26" i="1"/>
  <c r="J26" i="1" s="1"/>
  <c r="L25" i="1"/>
  <c r="J25" i="1" s="1"/>
  <c r="L24" i="1"/>
  <c r="J24" i="1" s="1"/>
  <c r="L23" i="1"/>
  <c r="J23" i="1" s="1"/>
  <c r="L22" i="1"/>
  <c r="J22" i="1" s="1"/>
  <c r="L21" i="1"/>
  <c r="J21" i="1" s="1"/>
  <c r="L20" i="1"/>
  <c r="J20" i="1" s="1"/>
  <c r="L19" i="1"/>
  <c r="J19" i="1" s="1"/>
  <c r="L18" i="1"/>
  <c r="J18" i="1" s="1"/>
  <c r="L17" i="1"/>
  <c r="J17" i="1" s="1"/>
  <c r="L16" i="1"/>
  <c r="J16" i="1" s="1"/>
  <c r="L15" i="1"/>
  <c r="J15" i="1" s="1"/>
  <c r="L14" i="1"/>
  <c r="J14" i="1" s="1"/>
  <c r="L13" i="1"/>
  <c r="J13" i="1" s="1"/>
  <c r="L12" i="1"/>
  <c r="J12" i="1" s="1"/>
  <c r="L11" i="1"/>
  <c r="J11" i="1" s="1"/>
  <c r="L10" i="1"/>
  <c r="J10" i="1" s="1"/>
  <c r="L9" i="1"/>
  <c r="J9" i="1" s="1"/>
  <c r="L8" i="1"/>
  <c r="J8" i="1" s="1"/>
  <c r="L7" i="1"/>
  <c r="J7" i="1" s="1"/>
  <c r="L6" i="1"/>
  <c r="J6" i="1" s="1"/>
  <c r="L5" i="1"/>
  <c r="J5" i="1" s="1"/>
  <c r="L4" i="1"/>
  <c r="J4" i="1" s="1"/>
  <c r="L3" i="1"/>
  <c r="J3" i="1" s="1"/>
  <c r="Q137" i="1" l="1"/>
</calcChain>
</file>

<file path=xl/comments1.xml><?xml version="1.0" encoding="utf-8"?>
<comments xmlns="http://schemas.openxmlformats.org/spreadsheetml/2006/main">
  <authors>
    <author>Ayuntamiento</author>
  </authors>
  <commentList>
    <comment ref="E64" authorId="0">
      <text>
        <r>
          <rPr>
            <b/>
            <sz val="8"/>
            <color indexed="81"/>
            <rFont val="Tahoma"/>
            <family val="2"/>
          </rPr>
          <t>Ayuntamiento: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<sst xmlns="http://schemas.openxmlformats.org/spreadsheetml/2006/main" count="843" uniqueCount="73">
  <si>
    <t>Lotes 50robadas</t>
  </si>
  <si>
    <t>SUBPARCELAS RÚSTICAS</t>
  </si>
  <si>
    <t>n. orden</t>
  </si>
  <si>
    <t>7 lotes</t>
  </si>
  <si>
    <t>omitir</t>
  </si>
  <si>
    <t>pol.</t>
  </si>
  <si>
    <t>parc.</t>
  </si>
  <si>
    <t>subp.</t>
  </si>
  <si>
    <t>paraje</t>
  </si>
  <si>
    <t>tipo tierra</t>
  </si>
  <si>
    <t>cultivo</t>
  </si>
  <si>
    <t>Superficie equivalente a 1ª</t>
  </si>
  <si>
    <t>clase</t>
  </si>
  <si>
    <t>K</t>
  </si>
  <si>
    <r>
      <t>Superf.(m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</si>
  <si>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Reserva</t>
  </si>
  <si>
    <t>A</t>
  </si>
  <si>
    <t>malacalza</t>
  </si>
  <si>
    <t>secano</t>
  </si>
  <si>
    <t>t. labor secano</t>
  </si>
  <si>
    <t>chazperri</t>
  </si>
  <si>
    <t>B</t>
  </si>
  <si>
    <t>mondelaparte</t>
  </si>
  <si>
    <t>arquillo, el</t>
  </si>
  <si>
    <t>D</t>
  </si>
  <si>
    <t>G</t>
  </si>
  <si>
    <t>excluida Pleno 30-10-2012</t>
  </si>
  <si>
    <t>mugante Oteiza o Larraga</t>
  </si>
  <si>
    <t>H</t>
  </si>
  <si>
    <t>F</t>
  </si>
  <si>
    <t>I</t>
  </si>
  <si>
    <t>cerro</t>
  </si>
  <si>
    <t>peñasgordas</t>
  </si>
  <si>
    <t>C</t>
  </si>
  <si>
    <t>E</t>
  </si>
  <si>
    <t>forestal-pastos</t>
  </si>
  <si>
    <t>Coop. San Isidro Labrador</t>
  </si>
  <si>
    <t>pedrera, la</t>
  </si>
  <si>
    <t>puente del diablo, el</t>
  </si>
  <si>
    <t>Solicitada por José María Moreno García</t>
  </si>
  <si>
    <t>J</t>
  </si>
  <si>
    <t>AVP1</t>
  </si>
  <si>
    <t>no</t>
  </si>
  <si>
    <t>sierra, la</t>
  </si>
  <si>
    <t>serrallo, el</t>
  </si>
  <si>
    <t>Aurora San Miguel Elizalde Pleno 20-11-2012</t>
  </si>
  <si>
    <t>navas, las</t>
  </si>
  <si>
    <t>mugante</t>
  </si>
  <si>
    <t>prado, el</t>
  </si>
  <si>
    <t>L</t>
  </si>
  <si>
    <t>N</t>
  </si>
  <si>
    <t>O</t>
  </si>
  <si>
    <t>sí</t>
  </si>
  <si>
    <t>caralbe, el</t>
  </si>
  <si>
    <t>antelugar</t>
  </si>
  <si>
    <t>comprobar propietario</t>
  </si>
  <si>
    <t>mochuelo, el</t>
  </si>
  <si>
    <t>zabarate</t>
  </si>
  <si>
    <t>campo de fútbol viejo</t>
  </si>
  <si>
    <t>santiago</t>
  </si>
  <si>
    <t>olivos Cipriano</t>
  </si>
  <si>
    <t>salado, rio</t>
  </si>
  <si>
    <t>M</t>
  </si>
  <si>
    <t>Pedro Izu Lacalle Pleno 20-11-2012</t>
  </si>
  <si>
    <t>mugnate</t>
  </si>
  <si>
    <t>AVP2</t>
  </si>
  <si>
    <t>andion</t>
  </si>
  <si>
    <t>pastos</t>
  </si>
  <si>
    <t>pinar</t>
  </si>
  <si>
    <t>jusvilla</t>
  </si>
  <si>
    <t>chopera</t>
  </si>
  <si>
    <t>Aurora San Miguel Pleno 20-11-2012</t>
  </si>
  <si>
    <t>cerro Pedro Izu Lacalle Pleno 20-11-2012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</si>
</sst>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2"/>
      </right>
      <top style="thin">
        <color indexed="8"/>
      </top>
      <bottom/>
      <diagonal/>
    </border>
    <border>
      <left/>
      <right style="thin">
        <color indexed="22"/>
      </right>
      <top style="thin">
        <color indexed="8"/>
      </top>
      <bottom/>
      <diagonal/>
    </border>
    <border>
      <left style="thin">
        <color indexed="8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1" fontId="1" fillId="0" borderId="0" xfId="0" applyNumberFormat="1" applyFont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right" wrapText="1"/>
    </xf>
    <xf numFmtId="4" fontId="4" fillId="2" borderId="6" xfId="0" applyNumberFormat="1" applyFont="1" applyFill="1" applyBorder="1" applyAlignment="1">
      <alignment horizontal="right" wrapText="1"/>
    </xf>
    <xf numFmtId="0" fontId="0" fillId="5" borderId="0" xfId="0" applyFill="1"/>
    <xf numFmtId="1" fontId="0" fillId="5" borderId="0" xfId="0" applyNumberFormat="1" applyFill="1"/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4" fontId="4" fillId="5" borderId="6" xfId="0" applyNumberFormat="1" applyFont="1" applyFill="1" applyBorder="1" applyAlignment="1">
      <alignment horizontal="right" wrapText="1"/>
    </xf>
    <xf numFmtId="0" fontId="4" fillId="5" borderId="6" xfId="0" applyFont="1" applyFill="1" applyBorder="1" applyAlignment="1">
      <alignment horizontal="right" wrapText="1"/>
    </xf>
    <xf numFmtId="0" fontId="0" fillId="4" borderId="0" xfId="0" applyFill="1"/>
    <xf numFmtId="1" fontId="0" fillId="4" borderId="0" xfId="0" applyNumberFormat="1" applyFill="1"/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0" fillId="6" borderId="0" xfId="0" applyFill="1"/>
    <xf numFmtId="1" fontId="0" fillId="6" borderId="0" xfId="0" applyNumberFormat="1" applyFill="1"/>
    <xf numFmtId="0" fontId="2" fillId="6" borderId="5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4" fontId="4" fillId="6" borderId="6" xfId="0" applyNumberFormat="1" applyFont="1" applyFill="1" applyBorder="1" applyAlignment="1">
      <alignment horizontal="right" wrapText="1"/>
    </xf>
    <xf numFmtId="0" fontId="0" fillId="0" borderId="0" xfId="0" applyFill="1"/>
    <xf numFmtId="1" fontId="0" fillId="0" borderId="0" xfId="0" applyNumberFormat="1" applyFill="1"/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4" fontId="4" fillId="0" borderId="6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0" fontId="0" fillId="7" borderId="0" xfId="0" applyFill="1"/>
    <xf numFmtId="1" fontId="0" fillId="7" borderId="0" xfId="0" applyNumberFormat="1" applyFill="1"/>
    <xf numFmtId="0" fontId="2" fillId="7" borderId="5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4" fontId="4" fillId="7" borderId="6" xfId="0" applyNumberFormat="1" applyFont="1" applyFill="1" applyBorder="1" applyAlignment="1">
      <alignment horizontal="right" wrapText="1"/>
    </xf>
    <xf numFmtId="0" fontId="4" fillId="7" borderId="6" xfId="0" applyFont="1" applyFill="1" applyBorder="1" applyAlignment="1">
      <alignment horizontal="right" wrapText="1"/>
    </xf>
    <xf numFmtId="0" fontId="0" fillId="8" borderId="0" xfId="0" applyFill="1"/>
    <xf numFmtId="1" fontId="0" fillId="8" borderId="0" xfId="0" applyNumberFormat="1" applyFill="1"/>
    <xf numFmtId="0" fontId="2" fillId="8" borderId="5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4" fontId="4" fillId="8" borderId="6" xfId="0" applyNumberFormat="1" applyFont="1" applyFill="1" applyBorder="1" applyAlignment="1">
      <alignment horizontal="right" wrapText="1"/>
    </xf>
    <xf numFmtId="0" fontId="0" fillId="9" borderId="0" xfId="0" applyFill="1"/>
    <xf numFmtId="1" fontId="0" fillId="9" borderId="0" xfId="0" applyNumberFormat="1" applyFill="1"/>
    <xf numFmtId="0" fontId="2" fillId="9" borderId="5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  <xf numFmtId="4" fontId="4" fillId="9" borderId="6" xfId="0" applyNumberFormat="1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right" wrapText="1"/>
    </xf>
    <xf numFmtId="0" fontId="0" fillId="10" borderId="0" xfId="0" applyFill="1"/>
    <xf numFmtId="1" fontId="0" fillId="10" borderId="0" xfId="0" applyNumberFormat="1" applyFill="1"/>
    <xf numFmtId="0" fontId="2" fillId="10" borderId="5" xfId="0" applyFont="1" applyFill="1" applyBorder="1" applyAlignment="1">
      <alignment horizontal="center" wrapText="1"/>
    </xf>
    <xf numFmtId="0" fontId="2" fillId="10" borderId="6" xfId="0" applyFont="1" applyFill="1" applyBorder="1" applyAlignment="1">
      <alignment horizontal="center" wrapText="1"/>
    </xf>
    <xf numFmtId="4" fontId="4" fillId="10" borderId="6" xfId="0" applyNumberFormat="1" applyFont="1" applyFill="1" applyBorder="1" applyAlignment="1">
      <alignment horizontal="right" wrapText="1"/>
    </xf>
    <xf numFmtId="0" fontId="0" fillId="11" borderId="0" xfId="0" applyFill="1"/>
    <xf numFmtId="1" fontId="0" fillId="11" borderId="0" xfId="0" applyNumberFormat="1" applyFill="1"/>
    <xf numFmtId="0" fontId="2" fillId="11" borderId="5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4" fontId="4" fillId="11" borderId="6" xfId="0" applyNumberFormat="1" applyFont="1" applyFill="1" applyBorder="1" applyAlignment="1">
      <alignment horizontal="right" wrapText="1"/>
    </xf>
    <xf numFmtId="0" fontId="4" fillId="11" borderId="6" xfId="0" applyFont="1" applyFill="1" applyBorder="1" applyAlignment="1">
      <alignment horizontal="right" wrapText="1"/>
    </xf>
    <xf numFmtId="0" fontId="4" fillId="4" borderId="6" xfId="0" applyFont="1" applyFill="1" applyBorder="1" applyAlignment="1">
      <alignment horizontal="right" wrapText="1"/>
    </xf>
    <xf numFmtId="0" fontId="6" fillId="0" borderId="0" xfId="0" applyFont="1" applyFill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4"/>
  <sheetViews>
    <sheetView tabSelected="1" workbookViewId="0">
      <selection activeCell="A2" sqref="A2"/>
    </sheetView>
  </sheetViews>
  <sheetFormatPr baseColWidth="10" defaultRowHeight="14.4" x14ac:dyDescent="0.3"/>
  <cols>
    <col min="1" max="1" width="4.88671875" customWidth="1"/>
    <col min="2" max="2" width="6.44140625" customWidth="1"/>
    <col min="3" max="3" width="10.5546875" style="1" hidden="1" customWidth="1"/>
    <col min="4" max="4" width="3.44140625" bestFit="1" customWidth="1"/>
    <col min="5" max="5" width="5.109375" customWidth="1"/>
    <col min="6" max="6" width="4.109375" customWidth="1"/>
    <col min="8" max="8" width="10.44140625" customWidth="1"/>
    <col min="10" max="10" width="10" style="18" customWidth="1"/>
    <col min="11" max="11" width="5" customWidth="1"/>
    <col min="12" max="12" width="4.88671875" customWidth="1"/>
    <col min="13" max="13" width="9.109375" customWidth="1"/>
    <col min="257" max="257" width="4.88671875" customWidth="1"/>
    <col min="258" max="258" width="6.44140625" customWidth="1"/>
    <col min="259" max="259" width="0" hidden="1" customWidth="1"/>
    <col min="260" max="260" width="3.44140625" bestFit="1" customWidth="1"/>
    <col min="261" max="261" width="5.109375" customWidth="1"/>
    <col min="262" max="262" width="4.109375" customWidth="1"/>
    <col min="264" max="264" width="10.44140625" customWidth="1"/>
    <col min="266" max="266" width="10" customWidth="1"/>
    <col min="267" max="267" width="5" customWidth="1"/>
    <col min="268" max="268" width="4.88671875" customWidth="1"/>
    <col min="269" max="269" width="9.109375" customWidth="1"/>
    <col min="513" max="513" width="4.88671875" customWidth="1"/>
    <col min="514" max="514" width="6.44140625" customWidth="1"/>
    <col min="515" max="515" width="0" hidden="1" customWidth="1"/>
    <col min="516" max="516" width="3.44140625" bestFit="1" customWidth="1"/>
    <col min="517" max="517" width="5.109375" customWidth="1"/>
    <col min="518" max="518" width="4.109375" customWidth="1"/>
    <col min="520" max="520" width="10.44140625" customWidth="1"/>
    <col min="522" max="522" width="10" customWidth="1"/>
    <col min="523" max="523" width="5" customWidth="1"/>
    <col min="524" max="524" width="4.88671875" customWidth="1"/>
    <col min="525" max="525" width="9.109375" customWidth="1"/>
    <col min="769" max="769" width="4.88671875" customWidth="1"/>
    <col min="770" max="770" width="6.44140625" customWidth="1"/>
    <col min="771" max="771" width="0" hidden="1" customWidth="1"/>
    <col min="772" max="772" width="3.44140625" bestFit="1" customWidth="1"/>
    <col min="773" max="773" width="5.109375" customWidth="1"/>
    <col min="774" max="774" width="4.109375" customWidth="1"/>
    <col min="776" max="776" width="10.44140625" customWidth="1"/>
    <col min="778" max="778" width="10" customWidth="1"/>
    <col min="779" max="779" width="5" customWidth="1"/>
    <col min="780" max="780" width="4.88671875" customWidth="1"/>
    <col min="781" max="781" width="9.109375" customWidth="1"/>
    <col min="1025" max="1025" width="4.88671875" customWidth="1"/>
    <col min="1026" max="1026" width="6.44140625" customWidth="1"/>
    <col min="1027" max="1027" width="0" hidden="1" customWidth="1"/>
    <col min="1028" max="1028" width="3.44140625" bestFit="1" customWidth="1"/>
    <col min="1029" max="1029" width="5.109375" customWidth="1"/>
    <col min="1030" max="1030" width="4.109375" customWidth="1"/>
    <col min="1032" max="1032" width="10.44140625" customWidth="1"/>
    <col min="1034" max="1034" width="10" customWidth="1"/>
    <col min="1035" max="1035" width="5" customWidth="1"/>
    <col min="1036" max="1036" width="4.88671875" customWidth="1"/>
    <col min="1037" max="1037" width="9.109375" customWidth="1"/>
    <col min="1281" max="1281" width="4.88671875" customWidth="1"/>
    <col min="1282" max="1282" width="6.44140625" customWidth="1"/>
    <col min="1283" max="1283" width="0" hidden="1" customWidth="1"/>
    <col min="1284" max="1284" width="3.44140625" bestFit="1" customWidth="1"/>
    <col min="1285" max="1285" width="5.109375" customWidth="1"/>
    <col min="1286" max="1286" width="4.109375" customWidth="1"/>
    <col min="1288" max="1288" width="10.44140625" customWidth="1"/>
    <col min="1290" max="1290" width="10" customWidth="1"/>
    <col min="1291" max="1291" width="5" customWidth="1"/>
    <col min="1292" max="1292" width="4.88671875" customWidth="1"/>
    <col min="1293" max="1293" width="9.109375" customWidth="1"/>
    <col min="1537" max="1537" width="4.88671875" customWidth="1"/>
    <col min="1538" max="1538" width="6.44140625" customWidth="1"/>
    <col min="1539" max="1539" width="0" hidden="1" customWidth="1"/>
    <col min="1540" max="1540" width="3.44140625" bestFit="1" customWidth="1"/>
    <col min="1541" max="1541" width="5.109375" customWidth="1"/>
    <col min="1542" max="1542" width="4.109375" customWidth="1"/>
    <col min="1544" max="1544" width="10.44140625" customWidth="1"/>
    <col min="1546" max="1546" width="10" customWidth="1"/>
    <col min="1547" max="1547" width="5" customWidth="1"/>
    <col min="1548" max="1548" width="4.88671875" customWidth="1"/>
    <col min="1549" max="1549" width="9.109375" customWidth="1"/>
    <col min="1793" max="1793" width="4.88671875" customWidth="1"/>
    <col min="1794" max="1794" width="6.44140625" customWidth="1"/>
    <col min="1795" max="1795" width="0" hidden="1" customWidth="1"/>
    <col min="1796" max="1796" width="3.44140625" bestFit="1" customWidth="1"/>
    <col min="1797" max="1797" width="5.109375" customWidth="1"/>
    <col min="1798" max="1798" width="4.109375" customWidth="1"/>
    <col min="1800" max="1800" width="10.44140625" customWidth="1"/>
    <col min="1802" max="1802" width="10" customWidth="1"/>
    <col min="1803" max="1803" width="5" customWidth="1"/>
    <col min="1804" max="1804" width="4.88671875" customWidth="1"/>
    <col min="1805" max="1805" width="9.109375" customWidth="1"/>
    <col min="2049" max="2049" width="4.88671875" customWidth="1"/>
    <col min="2050" max="2050" width="6.44140625" customWidth="1"/>
    <col min="2051" max="2051" width="0" hidden="1" customWidth="1"/>
    <col min="2052" max="2052" width="3.44140625" bestFit="1" customWidth="1"/>
    <col min="2053" max="2053" width="5.109375" customWidth="1"/>
    <col min="2054" max="2054" width="4.109375" customWidth="1"/>
    <col min="2056" max="2056" width="10.44140625" customWidth="1"/>
    <col min="2058" max="2058" width="10" customWidth="1"/>
    <col min="2059" max="2059" width="5" customWidth="1"/>
    <col min="2060" max="2060" width="4.88671875" customWidth="1"/>
    <col min="2061" max="2061" width="9.109375" customWidth="1"/>
    <col min="2305" max="2305" width="4.88671875" customWidth="1"/>
    <col min="2306" max="2306" width="6.44140625" customWidth="1"/>
    <col min="2307" max="2307" width="0" hidden="1" customWidth="1"/>
    <col min="2308" max="2308" width="3.44140625" bestFit="1" customWidth="1"/>
    <col min="2309" max="2309" width="5.109375" customWidth="1"/>
    <col min="2310" max="2310" width="4.109375" customWidth="1"/>
    <col min="2312" max="2312" width="10.44140625" customWidth="1"/>
    <col min="2314" max="2314" width="10" customWidth="1"/>
    <col min="2315" max="2315" width="5" customWidth="1"/>
    <col min="2316" max="2316" width="4.88671875" customWidth="1"/>
    <col min="2317" max="2317" width="9.109375" customWidth="1"/>
    <col min="2561" max="2561" width="4.88671875" customWidth="1"/>
    <col min="2562" max="2562" width="6.44140625" customWidth="1"/>
    <col min="2563" max="2563" width="0" hidden="1" customWidth="1"/>
    <col min="2564" max="2564" width="3.44140625" bestFit="1" customWidth="1"/>
    <col min="2565" max="2565" width="5.109375" customWidth="1"/>
    <col min="2566" max="2566" width="4.109375" customWidth="1"/>
    <col min="2568" max="2568" width="10.44140625" customWidth="1"/>
    <col min="2570" max="2570" width="10" customWidth="1"/>
    <col min="2571" max="2571" width="5" customWidth="1"/>
    <col min="2572" max="2572" width="4.88671875" customWidth="1"/>
    <col min="2573" max="2573" width="9.109375" customWidth="1"/>
    <col min="2817" max="2817" width="4.88671875" customWidth="1"/>
    <col min="2818" max="2818" width="6.44140625" customWidth="1"/>
    <col min="2819" max="2819" width="0" hidden="1" customWidth="1"/>
    <col min="2820" max="2820" width="3.44140625" bestFit="1" customWidth="1"/>
    <col min="2821" max="2821" width="5.109375" customWidth="1"/>
    <col min="2822" max="2822" width="4.109375" customWidth="1"/>
    <col min="2824" max="2824" width="10.44140625" customWidth="1"/>
    <col min="2826" max="2826" width="10" customWidth="1"/>
    <col min="2827" max="2827" width="5" customWidth="1"/>
    <col min="2828" max="2828" width="4.88671875" customWidth="1"/>
    <col min="2829" max="2829" width="9.109375" customWidth="1"/>
    <col min="3073" max="3073" width="4.88671875" customWidth="1"/>
    <col min="3074" max="3074" width="6.44140625" customWidth="1"/>
    <col min="3075" max="3075" width="0" hidden="1" customWidth="1"/>
    <col min="3076" max="3076" width="3.44140625" bestFit="1" customWidth="1"/>
    <col min="3077" max="3077" width="5.109375" customWidth="1"/>
    <col min="3078" max="3078" width="4.109375" customWidth="1"/>
    <col min="3080" max="3080" width="10.44140625" customWidth="1"/>
    <col min="3082" max="3082" width="10" customWidth="1"/>
    <col min="3083" max="3083" width="5" customWidth="1"/>
    <col min="3084" max="3084" width="4.88671875" customWidth="1"/>
    <col min="3085" max="3085" width="9.109375" customWidth="1"/>
    <col min="3329" max="3329" width="4.88671875" customWidth="1"/>
    <col min="3330" max="3330" width="6.44140625" customWidth="1"/>
    <col min="3331" max="3331" width="0" hidden="1" customWidth="1"/>
    <col min="3332" max="3332" width="3.44140625" bestFit="1" customWidth="1"/>
    <col min="3333" max="3333" width="5.109375" customWidth="1"/>
    <col min="3334" max="3334" width="4.109375" customWidth="1"/>
    <col min="3336" max="3336" width="10.44140625" customWidth="1"/>
    <col min="3338" max="3338" width="10" customWidth="1"/>
    <col min="3339" max="3339" width="5" customWidth="1"/>
    <col min="3340" max="3340" width="4.88671875" customWidth="1"/>
    <col min="3341" max="3341" width="9.109375" customWidth="1"/>
    <col min="3585" max="3585" width="4.88671875" customWidth="1"/>
    <col min="3586" max="3586" width="6.44140625" customWidth="1"/>
    <col min="3587" max="3587" width="0" hidden="1" customWidth="1"/>
    <col min="3588" max="3588" width="3.44140625" bestFit="1" customWidth="1"/>
    <col min="3589" max="3589" width="5.109375" customWidth="1"/>
    <col min="3590" max="3590" width="4.109375" customWidth="1"/>
    <col min="3592" max="3592" width="10.44140625" customWidth="1"/>
    <col min="3594" max="3594" width="10" customWidth="1"/>
    <col min="3595" max="3595" width="5" customWidth="1"/>
    <col min="3596" max="3596" width="4.88671875" customWidth="1"/>
    <col min="3597" max="3597" width="9.109375" customWidth="1"/>
    <col min="3841" max="3841" width="4.88671875" customWidth="1"/>
    <col min="3842" max="3842" width="6.44140625" customWidth="1"/>
    <col min="3843" max="3843" width="0" hidden="1" customWidth="1"/>
    <col min="3844" max="3844" width="3.44140625" bestFit="1" customWidth="1"/>
    <col min="3845" max="3845" width="5.109375" customWidth="1"/>
    <col min="3846" max="3846" width="4.109375" customWidth="1"/>
    <col min="3848" max="3848" width="10.44140625" customWidth="1"/>
    <col min="3850" max="3850" width="10" customWidth="1"/>
    <col min="3851" max="3851" width="5" customWidth="1"/>
    <col min="3852" max="3852" width="4.88671875" customWidth="1"/>
    <col min="3853" max="3853" width="9.109375" customWidth="1"/>
    <col min="4097" max="4097" width="4.88671875" customWidth="1"/>
    <col min="4098" max="4098" width="6.44140625" customWidth="1"/>
    <col min="4099" max="4099" width="0" hidden="1" customWidth="1"/>
    <col min="4100" max="4100" width="3.44140625" bestFit="1" customWidth="1"/>
    <col min="4101" max="4101" width="5.109375" customWidth="1"/>
    <col min="4102" max="4102" width="4.109375" customWidth="1"/>
    <col min="4104" max="4104" width="10.44140625" customWidth="1"/>
    <col min="4106" max="4106" width="10" customWidth="1"/>
    <col min="4107" max="4107" width="5" customWidth="1"/>
    <col min="4108" max="4108" width="4.88671875" customWidth="1"/>
    <col min="4109" max="4109" width="9.109375" customWidth="1"/>
    <col min="4353" max="4353" width="4.88671875" customWidth="1"/>
    <col min="4354" max="4354" width="6.44140625" customWidth="1"/>
    <col min="4355" max="4355" width="0" hidden="1" customWidth="1"/>
    <col min="4356" max="4356" width="3.44140625" bestFit="1" customWidth="1"/>
    <col min="4357" max="4357" width="5.109375" customWidth="1"/>
    <col min="4358" max="4358" width="4.109375" customWidth="1"/>
    <col min="4360" max="4360" width="10.44140625" customWidth="1"/>
    <col min="4362" max="4362" width="10" customWidth="1"/>
    <col min="4363" max="4363" width="5" customWidth="1"/>
    <col min="4364" max="4364" width="4.88671875" customWidth="1"/>
    <col min="4365" max="4365" width="9.109375" customWidth="1"/>
    <col min="4609" max="4609" width="4.88671875" customWidth="1"/>
    <col min="4610" max="4610" width="6.44140625" customWidth="1"/>
    <col min="4611" max="4611" width="0" hidden="1" customWidth="1"/>
    <col min="4612" max="4612" width="3.44140625" bestFit="1" customWidth="1"/>
    <col min="4613" max="4613" width="5.109375" customWidth="1"/>
    <col min="4614" max="4614" width="4.109375" customWidth="1"/>
    <col min="4616" max="4616" width="10.44140625" customWidth="1"/>
    <col min="4618" max="4618" width="10" customWidth="1"/>
    <col min="4619" max="4619" width="5" customWidth="1"/>
    <col min="4620" max="4620" width="4.88671875" customWidth="1"/>
    <col min="4621" max="4621" width="9.109375" customWidth="1"/>
    <col min="4865" max="4865" width="4.88671875" customWidth="1"/>
    <col min="4866" max="4866" width="6.44140625" customWidth="1"/>
    <col min="4867" max="4867" width="0" hidden="1" customWidth="1"/>
    <col min="4868" max="4868" width="3.44140625" bestFit="1" customWidth="1"/>
    <col min="4869" max="4869" width="5.109375" customWidth="1"/>
    <col min="4870" max="4870" width="4.109375" customWidth="1"/>
    <col min="4872" max="4872" width="10.44140625" customWidth="1"/>
    <col min="4874" max="4874" width="10" customWidth="1"/>
    <col min="4875" max="4875" width="5" customWidth="1"/>
    <col min="4876" max="4876" width="4.88671875" customWidth="1"/>
    <col min="4877" max="4877" width="9.109375" customWidth="1"/>
    <col min="5121" max="5121" width="4.88671875" customWidth="1"/>
    <col min="5122" max="5122" width="6.44140625" customWidth="1"/>
    <col min="5123" max="5123" width="0" hidden="1" customWidth="1"/>
    <col min="5124" max="5124" width="3.44140625" bestFit="1" customWidth="1"/>
    <col min="5125" max="5125" width="5.109375" customWidth="1"/>
    <col min="5126" max="5126" width="4.109375" customWidth="1"/>
    <col min="5128" max="5128" width="10.44140625" customWidth="1"/>
    <col min="5130" max="5130" width="10" customWidth="1"/>
    <col min="5131" max="5131" width="5" customWidth="1"/>
    <col min="5132" max="5132" width="4.88671875" customWidth="1"/>
    <col min="5133" max="5133" width="9.109375" customWidth="1"/>
    <col min="5377" max="5377" width="4.88671875" customWidth="1"/>
    <col min="5378" max="5378" width="6.44140625" customWidth="1"/>
    <col min="5379" max="5379" width="0" hidden="1" customWidth="1"/>
    <col min="5380" max="5380" width="3.44140625" bestFit="1" customWidth="1"/>
    <col min="5381" max="5381" width="5.109375" customWidth="1"/>
    <col min="5382" max="5382" width="4.109375" customWidth="1"/>
    <col min="5384" max="5384" width="10.44140625" customWidth="1"/>
    <col min="5386" max="5386" width="10" customWidth="1"/>
    <col min="5387" max="5387" width="5" customWidth="1"/>
    <col min="5388" max="5388" width="4.88671875" customWidth="1"/>
    <col min="5389" max="5389" width="9.109375" customWidth="1"/>
    <col min="5633" max="5633" width="4.88671875" customWidth="1"/>
    <col min="5634" max="5634" width="6.44140625" customWidth="1"/>
    <col min="5635" max="5635" width="0" hidden="1" customWidth="1"/>
    <col min="5636" max="5636" width="3.44140625" bestFit="1" customWidth="1"/>
    <col min="5637" max="5637" width="5.109375" customWidth="1"/>
    <col min="5638" max="5638" width="4.109375" customWidth="1"/>
    <col min="5640" max="5640" width="10.44140625" customWidth="1"/>
    <col min="5642" max="5642" width="10" customWidth="1"/>
    <col min="5643" max="5643" width="5" customWidth="1"/>
    <col min="5644" max="5644" width="4.88671875" customWidth="1"/>
    <col min="5645" max="5645" width="9.109375" customWidth="1"/>
    <col min="5889" max="5889" width="4.88671875" customWidth="1"/>
    <col min="5890" max="5890" width="6.44140625" customWidth="1"/>
    <col min="5891" max="5891" width="0" hidden="1" customWidth="1"/>
    <col min="5892" max="5892" width="3.44140625" bestFit="1" customWidth="1"/>
    <col min="5893" max="5893" width="5.109375" customWidth="1"/>
    <col min="5894" max="5894" width="4.109375" customWidth="1"/>
    <col min="5896" max="5896" width="10.44140625" customWidth="1"/>
    <col min="5898" max="5898" width="10" customWidth="1"/>
    <col min="5899" max="5899" width="5" customWidth="1"/>
    <col min="5900" max="5900" width="4.88671875" customWidth="1"/>
    <col min="5901" max="5901" width="9.109375" customWidth="1"/>
    <col min="6145" max="6145" width="4.88671875" customWidth="1"/>
    <col min="6146" max="6146" width="6.44140625" customWidth="1"/>
    <col min="6147" max="6147" width="0" hidden="1" customWidth="1"/>
    <col min="6148" max="6148" width="3.44140625" bestFit="1" customWidth="1"/>
    <col min="6149" max="6149" width="5.109375" customWidth="1"/>
    <col min="6150" max="6150" width="4.109375" customWidth="1"/>
    <col min="6152" max="6152" width="10.44140625" customWidth="1"/>
    <col min="6154" max="6154" width="10" customWidth="1"/>
    <col min="6155" max="6155" width="5" customWidth="1"/>
    <col min="6156" max="6156" width="4.88671875" customWidth="1"/>
    <col min="6157" max="6157" width="9.109375" customWidth="1"/>
    <col min="6401" max="6401" width="4.88671875" customWidth="1"/>
    <col min="6402" max="6402" width="6.44140625" customWidth="1"/>
    <col min="6403" max="6403" width="0" hidden="1" customWidth="1"/>
    <col min="6404" max="6404" width="3.44140625" bestFit="1" customWidth="1"/>
    <col min="6405" max="6405" width="5.109375" customWidth="1"/>
    <col min="6406" max="6406" width="4.109375" customWidth="1"/>
    <col min="6408" max="6408" width="10.44140625" customWidth="1"/>
    <col min="6410" max="6410" width="10" customWidth="1"/>
    <col min="6411" max="6411" width="5" customWidth="1"/>
    <col min="6412" max="6412" width="4.88671875" customWidth="1"/>
    <col min="6413" max="6413" width="9.109375" customWidth="1"/>
    <col min="6657" max="6657" width="4.88671875" customWidth="1"/>
    <col min="6658" max="6658" width="6.44140625" customWidth="1"/>
    <col min="6659" max="6659" width="0" hidden="1" customWidth="1"/>
    <col min="6660" max="6660" width="3.44140625" bestFit="1" customWidth="1"/>
    <col min="6661" max="6661" width="5.109375" customWidth="1"/>
    <col min="6662" max="6662" width="4.109375" customWidth="1"/>
    <col min="6664" max="6664" width="10.44140625" customWidth="1"/>
    <col min="6666" max="6666" width="10" customWidth="1"/>
    <col min="6667" max="6667" width="5" customWidth="1"/>
    <col min="6668" max="6668" width="4.88671875" customWidth="1"/>
    <col min="6669" max="6669" width="9.109375" customWidth="1"/>
    <col min="6913" max="6913" width="4.88671875" customWidth="1"/>
    <col min="6914" max="6914" width="6.44140625" customWidth="1"/>
    <col min="6915" max="6915" width="0" hidden="1" customWidth="1"/>
    <col min="6916" max="6916" width="3.44140625" bestFit="1" customWidth="1"/>
    <col min="6917" max="6917" width="5.109375" customWidth="1"/>
    <col min="6918" max="6918" width="4.109375" customWidth="1"/>
    <col min="6920" max="6920" width="10.44140625" customWidth="1"/>
    <col min="6922" max="6922" width="10" customWidth="1"/>
    <col min="6923" max="6923" width="5" customWidth="1"/>
    <col min="6924" max="6924" width="4.88671875" customWidth="1"/>
    <col min="6925" max="6925" width="9.109375" customWidth="1"/>
    <col min="7169" max="7169" width="4.88671875" customWidth="1"/>
    <col min="7170" max="7170" width="6.44140625" customWidth="1"/>
    <col min="7171" max="7171" width="0" hidden="1" customWidth="1"/>
    <col min="7172" max="7172" width="3.44140625" bestFit="1" customWidth="1"/>
    <col min="7173" max="7173" width="5.109375" customWidth="1"/>
    <col min="7174" max="7174" width="4.109375" customWidth="1"/>
    <col min="7176" max="7176" width="10.44140625" customWidth="1"/>
    <col min="7178" max="7178" width="10" customWidth="1"/>
    <col min="7179" max="7179" width="5" customWidth="1"/>
    <col min="7180" max="7180" width="4.88671875" customWidth="1"/>
    <col min="7181" max="7181" width="9.109375" customWidth="1"/>
    <col min="7425" max="7425" width="4.88671875" customWidth="1"/>
    <col min="7426" max="7426" width="6.44140625" customWidth="1"/>
    <col min="7427" max="7427" width="0" hidden="1" customWidth="1"/>
    <col min="7428" max="7428" width="3.44140625" bestFit="1" customWidth="1"/>
    <col min="7429" max="7429" width="5.109375" customWidth="1"/>
    <col min="7430" max="7430" width="4.109375" customWidth="1"/>
    <col min="7432" max="7432" width="10.44140625" customWidth="1"/>
    <col min="7434" max="7434" width="10" customWidth="1"/>
    <col min="7435" max="7435" width="5" customWidth="1"/>
    <col min="7436" max="7436" width="4.88671875" customWidth="1"/>
    <col min="7437" max="7437" width="9.109375" customWidth="1"/>
    <col min="7681" max="7681" width="4.88671875" customWidth="1"/>
    <col min="7682" max="7682" width="6.44140625" customWidth="1"/>
    <col min="7683" max="7683" width="0" hidden="1" customWidth="1"/>
    <col min="7684" max="7684" width="3.44140625" bestFit="1" customWidth="1"/>
    <col min="7685" max="7685" width="5.109375" customWidth="1"/>
    <col min="7686" max="7686" width="4.109375" customWidth="1"/>
    <col min="7688" max="7688" width="10.44140625" customWidth="1"/>
    <col min="7690" max="7690" width="10" customWidth="1"/>
    <col min="7691" max="7691" width="5" customWidth="1"/>
    <col min="7692" max="7692" width="4.88671875" customWidth="1"/>
    <col min="7693" max="7693" width="9.109375" customWidth="1"/>
    <col min="7937" max="7937" width="4.88671875" customWidth="1"/>
    <col min="7938" max="7938" width="6.44140625" customWidth="1"/>
    <col min="7939" max="7939" width="0" hidden="1" customWidth="1"/>
    <col min="7940" max="7940" width="3.44140625" bestFit="1" customWidth="1"/>
    <col min="7941" max="7941" width="5.109375" customWidth="1"/>
    <col min="7942" max="7942" width="4.109375" customWidth="1"/>
    <col min="7944" max="7944" width="10.44140625" customWidth="1"/>
    <col min="7946" max="7946" width="10" customWidth="1"/>
    <col min="7947" max="7947" width="5" customWidth="1"/>
    <col min="7948" max="7948" width="4.88671875" customWidth="1"/>
    <col min="7949" max="7949" width="9.109375" customWidth="1"/>
    <col min="8193" max="8193" width="4.88671875" customWidth="1"/>
    <col min="8194" max="8194" width="6.44140625" customWidth="1"/>
    <col min="8195" max="8195" width="0" hidden="1" customWidth="1"/>
    <col min="8196" max="8196" width="3.44140625" bestFit="1" customWidth="1"/>
    <col min="8197" max="8197" width="5.109375" customWidth="1"/>
    <col min="8198" max="8198" width="4.109375" customWidth="1"/>
    <col min="8200" max="8200" width="10.44140625" customWidth="1"/>
    <col min="8202" max="8202" width="10" customWidth="1"/>
    <col min="8203" max="8203" width="5" customWidth="1"/>
    <col min="8204" max="8204" width="4.88671875" customWidth="1"/>
    <col min="8205" max="8205" width="9.109375" customWidth="1"/>
    <col min="8449" max="8449" width="4.88671875" customWidth="1"/>
    <col min="8450" max="8450" width="6.44140625" customWidth="1"/>
    <col min="8451" max="8451" width="0" hidden="1" customWidth="1"/>
    <col min="8452" max="8452" width="3.44140625" bestFit="1" customWidth="1"/>
    <col min="8453" max="8453" width="5.109375" customWidth="1"/>
    <col min="8454" max="8454" width="4.109375" customWidth="1"/>
    <col min="8456" max="8456" width="10.44140625" customWidth="1"/>
    <col min="8458" max="8458" width="10" customWidth="1"/>
    <col min="8459" max="8459" width="5" customWidth="1"/>
    <col min="8460" max="8460" width="4.88671875" customWidth="1"/>
    <col min="8461" max="8461" width="9.109375" customWidth="1"/>
    <col min="8705" max="8705" width="4.88671875" customWidth="1"/>
    <col min="8706" max="8706" width="6.44140625" customWidth="1"/>
    <col min="8707" max="8707" width="0" hidden="1" customWidth="1"/>
    <col min="8708" max="8708" width="3.44140625" bestFit="1" customWidth="1"/>
    <col min="8709" max="8709" width="5.109375" customWidth="1"/>
    <col min="8710" max="8710" width="4.109375" customWidth="1"/>
    <col min="8712" max="8712" width="10.44140625" customWidth="1"/>
    <col min="8714" max="8714" width="10" customWidth="1"/>
    <col min="8715" max="8715" width="5" customWidth="1"/>
    <col min="8716" max="8716" width="4.88671875" customWidth="1"/>
    <col min="8717" max="8717" width="9.109375" customWidth="1"/>
    <col min="8961" max="8961" width="4.88671875" customWidth="1"/>
    <col min="8962" max="8962" width="6.44140625" customWidth="1"/>
    <col min="8963" max="8963" width="0" hidden="1" customWidth="1"/>
    <col min="8964" max="8964" width="3.44140625" bestFit="1" customWidth="1"/>
    <col min="8965" max="8965" width="5.109375" customWidth="1"/>
    <col min="8966" max="8966" width="4.109375" customWidth="1"/>
    <col min="8968" max="8968" width="10.44140625" customWidth="1"/>
    <col min="8970" max="8970" width="10" customWidth="1"/>
    <col min="8971" max="8971" width="5" customWidth="1"/>
    <col min="8972" max="8972" width="4.88671875" customWidth="1"/>
    <col min="8973" max="8973" width="9.109375" customWidth="1"/>
    <col min="9217" max="9217" width="4.88671875" customWidth="1"/>
    <col min="9218" max="9218" width="6.44140625" customWidth="1"/>
    <col min="9219" max="9219" width="0" hidden="1" customWidth="1"/>
    <col min="9220" max="9220" width="3.44140625" bestFit="1" customWidth="1"/>
    <col min="9221" max="9221" width="5.109375" customWidth="1"/>
    <col min="9222" max="9222" width="4.109375" customWidth="1"/>
    <col min="9224" max="9224" width="10.44140625" customWidth="1"/>
    <col min="9226" max="9226" width="10" customWidth="1"/>
    <col min="9227" max="9227" width="5" customWidth="1"/>
    <col min="9228" max="9228" width="4.88671875" customWidth="1"/>
    <col min="9229" max="9229" width="9.109375" customWidth="1"/>
    <col min="9473" max="9473" width="4.88671875" customWidth="1"/>
    <col min="9474" max="9474" width="6.44140625" customWidth="1"/>
    <col min="9475" max="9475" width="0" hidden="1" customWidth="1"/>
    <col min="9476" max="9476" width="3.44140625" bestFit="1" customWidth="1"/>
    <col min="9477" max="9477" width="5.109375" customWidth="1"/>
    <col min="9478" max="9478" width="4.109375" customWidth="1"/>
    <col min="9480" max="9480" width="10.44140625" customWidth="1"/>
    <col min="9482" max="9482" width="10" customWidth="1"/>
    <col min="9483" max="9483" width="5" customWidth="1"/>
    <col min="9484" max="9484" width="4.88671875" customWidth="1"/>
    <col min="9485" max="9485" width="9.109375" customWidth="1"/>
    <col min="9729" max="9729" width="4.88671875" customWidth="1"/>
    <col min="9730" max="9730" width="6.44140625" customWidth="1"/>
    <col min="9731" max="9731" width="0" hidden="1" customWidth="1"/>
    <col min="9732" max="9732" width="3.44140625" bestFit="1" customWidth="1"/>
    <col min="9733" max="9733" width="5.109375" customWidth="1"/>
    <col min="9734" max="9734" width="4.109375" customWidth="1"/>
    <col min="9736" max="9736" width="10.44140625" customWidth="1"/>
    <col min="9738" max="9738" width="10" customWidth="1"/>
    <col min="9739" max="9739" width="5" customWidth="1"/>
    <col min="9740" max="9740" width="4.88671875" customWidth="1"/>
    <col min="9741" max="9741" width="9.109375" customWidth="1"/>
    <col min="9985" max="9985" width="4.88671875" customWidth="1"/>
    <col min="9986" max="9986" width="6.44140625" customWidth="1"/>
    <col min="9987" max="9987" width="0" hidden="1" customWidth="1"/>
    <col min="9988" max="9988" width="3.44140625" bestFit="1" customWidth="1"/>
    <col min="9989" max="9989" width="5.109375" customWidth="1"/>
    <col min="9990" max="9990" width="4.109375" customWidth="1"/>
    <col min="9992" max="9992" width="10.44140625" customWidth="1"/>
    <col min="9994" max="9994" width="10" customWidth="1"/>
    <col min="9995" max="9995" width="5" customWidth="1"/>
    <col min="9996" max="9996" width="4.88671875" customWidth="1"/>
    <col min="9997" max="9997" width="9.109375" customWidth="1"/>
    <col min="10241" max="10241" width="4.88671875" customWidth="1"/>
    <col min="10242" max="10242" width="6.44140625" customWidth="1"/>
    <col min="10243" max="10243" width="0" hidden="1" customWidth="1"/>
    <col min="10244" max="10244" width="3.44140625" bestFit="1" customWidth="1"/>
    <col min="10245" max="10245" width="5.109375" customWidth="1"/>
    <col min="10246" max="10246" width="4.109375" customWidth="1"/>
    <col min="10248" max="10248" width="10.44140625" customWidth="1"/>
    <col min="10250" max="10250" width="10" customWidth="1"/>
    <col min="10251" max="10251" width="5" customWidth="1"/>
    <col min="10252" max="10252" width="4.88671875" customWidth="1"/>
    <col min="10253" max="10253" width="9.109375" customWidth="1"/>
    <col min="10497" max="10497" width="4.88671875" customWidth="1"/>
    <col min="10498" max="10498" width="6.44140625" customWidth="1"/>
    <col min="10499" max="10499" width="0" hidden="1" customWidth="1"/>
    <col min="10500" max="10500" width="3.44140625" bestFit="1" customWidth="1"/>
    <col min="10501" max="10501" width="5.109375" customWidth="1"/>
    <col min="10502" max="10502" width="4.109375" customWidth="1"/>
    <col min="10504" max="10504" width="10.44140625" customWidth="1"/>
    <col min="10506" max="10506" width="10" customWidth="1"/>
    <col min="10507" max="10507" width="5" customWidth="1"/>
    <col min="10508" max="10508" width="4.88671875" customWidth="1"/>
    <col min="10509" max="10509" width="9.109375" customWidth="1"/>
    <col min="10753" max="10753" width="4.88671875" customWidth="1"/>
    <col min="10754" max="10754" width="6.44140625" customWidth="1"/>
    <col min="10755" max="10755" width="0" hidden="1" customWidth="1"/>
    <col min="10756" max="10756" width="3.44140625" bestFit="1" customWidth="1"/>
    <col min="10757" max="10757" width="5.109375" customWidth="1"/>
    <col min="10758" max="10758" width="4.109375" customWidth="1"/>
    <col min="10760" max="10760" width="10.44140625" customWidth="1"/>
    <col min="10762" max="10762" width="10" customWidth="1"/>
    <col min="10763" max="10763" width="5" customWidth="1"/>
    <col min="10764" max="10764" width="4.88671875" customWidth="1"/>
    <col min="10765" max="10765" width="9.109375" customWidth="1"/>
    <col min="11009" max="11009" width="4.88671875" customWidth="1"/>
    <col min="11010" max="11010" width="6.44140625" customWidth="1"/>
    <col min="11011" max="11011" width="0" hidden="1" customWidth="1"/>
    <col min="11012" max="11012" width="3.44140625" bestFit="1" customWidth="1"/>
    <col min="11013" max="11013" width="5.109375" customWidth="1"/>
    <col min="11014" max="11014" width="4.109375" customWidth="1"/>
    <col min="11016" max="11016" width="10.44140625" customWidth="1"/>
    <col min="11018" max="11018" width="10" customWidth="1"/>
    <col min="11019" max="11019" width="5" customWidth="1"/>
    <col min="11020" max="11020" width="4.88671875" customWidth="1"/>
    <col min="11021" max="11021" width="9.109375" customWidth="1"/>
    <col min="11265" max="11265" width="4.88671875" customWidth="1"/>
    <col min="11266" max="11266" width="6.44140625" customWidth="1"/>
    <col min="11267" max="11267" width="0" hidden="1" customWidth="1"/>
    <col min="11268" max="11268" width="3.44140625" bestFit="1" customWidth="1"/>
    <col min="11269" max="11269" width="5.109375" customWidth="1"/>
    <col min="11270" max="11270" width="4.109375" customWidth="1"/>
    <col min="11272" max="11272" width="10.44140625" customWidth="1"/>
    <col min="11274" max="11274" width="10" customWidth="1"/>
    <col min="11275" max="11275" width="5" customWidth="1"/>
    <col min="11276" max="11276" width="4.88671875" customWidth="1"/>
    <col min="11277" max="11277" width="9.109375" customWidth="1"/>
    <col min="11521" max="11521" width="4.88671875" customWidth="1"/>
    <col min="11522" max="11522" width="6.44140625" customWidth="1"/>
    <col min="11523" max="11523" width="0" hidden="1" customWidth="1"/>
    <col min="11524" max="11524" width="3.44140625" bestFit="1" customWidth="1"/>
    <col min="11525" max="11525" width="5.109375" customWidth="1"/>
    <col min="11526" max="11526" width="4.109375" customWidth="1"/>
    <col min="11528" max="11528" width="10.44140625" customWidth="1"/>
    <col min="11530" max="11530" width="10" customWidth="1"/>
    <col min="11531" max="11531" width="5" customWidth="1"/>
    <col min="11532" max="11532" width="4.88671875" customWidth="1"/>
    <col min="11533" max="11533" width="9.109375" customWidth="1"/>
    <col min="11777" max="11777" width="4.88671875" customWidth="1"/>
    <col min="11778" max="11778" width="6.44140625" customWidth="1"/>
    <col min="11779" max="11779" width="0" hidden="1" customWidth="1"/>
    <col min="11780" max="11780" width="3.44140625" bestFit="1" customWidth="1"/>
    <col min="11781" max="11781" width="5.109375" customWidth="1"/>
    <col min="11782" max="11782" width="4.109375" customWidth="1"/>
    <col min="11784" max="11784" width="10.44140625" customWidth="1"/>
    <col min="11786" max="11786" width="10" customWidth="1"/>
    <col min="11787" max="11787" width="5" customWidth="1"/>
    <col min="11788" max="11788" width="4.88671875" customWidth="1"/>
    <col min="11789" max="11789" width="9.109375" customWidth="1"/>
    <col min="12033" max="12033" width="4.88671875" customWidth="1"/>
    <col min="12034" max="12034" width="6.44140625" customWidth="1"/>
    <col min="12035" max="12035" width="0" hidden="1" customWidth="1"/>
    <col min="12036" max="12036" width="3.44140625" bestFit="1" customWidth="1"/>
    <col min="12037" max="12037" width="5.109375" customWidth="1"/>
    <col min="12038" max="12038" width="4.109375" customWidth="1"/>
    <col min="12040" max="12040" width="10.44140625" customWidth="1"/>
    <col min="12042" max="12042" width="10" customWidth="1"/>
    <col min="12043" max="12043" width="5" customWidth="1"/>
    <col min="12044" max="12044" width="4.88671875" customWidth="1"/>
    <col min="12045" max="12045" width="9.109375" customWidth="1"/>
    <col min="12289" max="12289" width="4.88671875" customWidth="1"/>
    <col min="12290" max="12290" width="6.44140625" customWidth="1"/>
    <col min="12291" max="12291" width="0" hidden="1" customWidth="1"/>
    <col min="12292" max="12292" width="3.44140625" bestFit="1" customWidth="1"/>
    <col min="12293" max="12293" width="5.109375" customWidth="1"/>
    <col min="12294" max="12294" width="4.109375" customWidth="1"/>
    <col min="12296" max="12296" width="10.44140625" customWidth="1"/>
    <col min="12298" max="12298" width="10" customWidth="1"/>
    <col min="12299" max="12299" width="5" customWidth="1"/>
    <col min="12300" max="12300" width="4.88671875" customWidth="1"/>
    <col min="12301" max="12301" width="9.109375" customWidth="1"/>
    <col min="12545" max="12545" width="4.88671875" customWidth="1"/>
    <col min="12546" max="12546" width="6.44140625" customWidth="1"/>
    <col min="12547" max="12547" width="0" hidden="1" customWidth="1"/>
    <col min="12548" max="12548" width="3.44140625" bestFit="1" customWidth="1"/>
    <col min="12549" max="12549" width="5.109375" customWidth="1"/>
    <col min="12550" max="12550" width="4.109375" customWidth="1"/>
    <col min="12552" max="12552" width="10.44140625" customWidth="1"/>
    <col min="12554" max="12554" width="10" customWidth="1"/>
    <col min="12555" max="12555" width="5" customWidth="1"/>
    <col min="12556" max="12556" width="4.88671875" customWidth="1"/>
    <col min="12557" max="12557" width="9.109375" customWidth="1"/>
    <col min="12801" max="12801" width="4.88671875" customWidth="1"/>
    <col min="12802" max="12802" width="6.44140625" customWidth="1"/>
    <col min="12803" max="12803" width="0" hidden="1" customWidth="1"/>
    <col min="12804" max="12804" width="3.44140625" bestFit="1" customWidth="1"/>
    <col min="12805" max="12805" width="5.109375" customWidth="1"/>
    <col min="12806" max="12806" width="4.109375" customWidth="1"/>
    <col min="12808" max="12808" width="10.44140625" customWidth="1"/>
    <col min="12810" max="12810" width="10" customWidth="1"/>
    <col min="12811" max="12811" width="5" customWidth="1"/>
    <col min="12812" max="12812" width="4.88671875" customWidth="1"/>
    <col min="12813" max="12813" width="9.109375" customWidth="1"/>
    <col min="13057" max="13057" width="4.88671875" customWidth="1"/>
    <col min="13058" max="13058" width="6.44140625" customWidth="1"/>
    <col min="13059" max="13059" width="0" hidden="1" customWidth="1"/>
    <col min="13060" max="13060" width="3.44140625" bestFit="1" customWidth="1"/>
    <col min="13061" max="13061" width="5.109375" customWidth="1"/>
    <col min="13062" max="13062" width="4.109375" customWidth="1"/>
    <col min="13064" max="13064" width="10.44140625" customWidth="1"/>
    <col min="13066" max="13066" width="10" customWidth="1"/>
    <col min="13067" max="13067" width="5" customWidth="1"/>
    <col min="13068" max="13068" width="4.88671875" customWidth="1"/>
    <col min="13069" max="13069" width="9.109375" customWidth="1"/>
    <col min="13313" max="13313" width="4.88671875" customWidth="1"/>
    <col min="13314" max="13314" width="6.44140625" customWidth="1"/>
    <col min="13315" max="13315" width="0" hidden="1" customWidth="1"/>
    <col min="13316" max="13316" width="3.44140625" bestFit="1" customWidth="1"/>
    <col min="13317" max="13317" width="5.109375" customWidth="1"/>
    <col min="13318" max="13318" width="4.109375" customWidth="1"/>
    <col min="13320" max="13320" width="10.44140625" customWidth="1"/>
    <col min="13322" max="13322" width="10" customWidth="1"/>
    <col min="13323" max="13323" width="5" customWidth="1"/>
    <col min="13324" max="13324" width="4.88671875" customWidth="1"/>
    <col min="13325" max="13325" width="9.109375" customWidth="1"/>
    <col min="13569" max="13569" width="4.88671875" customWidth="1"/>
    <col min="13570" max="13570" width="6.44140625" customWidth="1"/>
    <col min="13571" max="13571" width="0" hidden="1" customWidth="1"/>
    <col min="13572" max="13572" width="3.44140625" bestFit="1" customWidth="1"/>
    <col min="13573" max="13573" width="5.109375" customWidth="1"/>
    <col min="13574" max="13574" width="4.109375" customWidth="1"/>
    <col min="13576" max="13576" width="10.44140625" customWidth="1"/>
    <col min="13578" max="13578" width="10" customWidth="1"/>
    <col min="13579" max="13579" width="5" customWidth="1"/>
    <col min="13580" max="13580" width="4.88671875" customWidth="1"/>
    <col min="13581" max="13581" width="9.109375" customWidth="1"/>
    <col min="13825" max="13825" width="4.88671875" customWidth="1"/>
    <col min="13826" max="13826" width="6.44140625" customWidth="1"/>
    <col min="13827" max="13827" width="0" hidden="1" customWidth="1"/>
    <col min="13828" max="13828" width="3.44140625" bestFit="1" customWidth="1"/>
    <col min="13829" max="13829" width="5.109375" customWidth="1"/>
    <col min="13830" max="13830" width="4.109375" customWidth="1"/>
    <col min="13832" max="13832" width="10.44140625" customWidth="1"/>
    <col min="13834" max="13834" width="10" customWidth="1"/>
    <col min="13835" max="13835" width="5" customWidth="1"/>
    <col min="13836" max="13836" width="4.88671875" customWidth="1"/>
    <col min="13837" max="13837" width="9.109375" customWidth="1"/>
    <col min="14081" max="14081" width="4.88671875" customWidth="1"/>
    <col min="14082" max="14082" width="6.44140625" customWidth="1"/>
    <col min="14083" max="14083" width="0" hidden="1" customWidth="1"/>
    <col min="14084" max="14084" width="3.44140625" bestFit="1" customWidth="1"/>
    <col min="14085" max="14085" width="5.109375" customWidth="1"/>
    <col min="14086" max="14086" width="4.109375" customWidth="1"/>
    <col min="14088" max="14088" width="10.44140625" customWidth="1"/>
    <col min="14090" max="14090" width="10" customWidth="1"/>
    <col min="14091" max="14091" width="5" customWidth="1"/>
    <col min="14092" max="14092" width="4.88671875" customWidth="1"/>
    <col min="14093" max="14093" width="9.109375" customWidth="1"/>
    <col min="14337" max="14337" width="4.88671875" customWidth="1"/>
    <col min="14338" max="14338" width="6.44140625" customWidth="1"/>
    <col min="14339" max="14339" width="0" hidden="1" customWidth="1"/>
    <col min="14340" max="14340" width="3.44140625" bestFit="1" customWidth="1"/>
    <col min="14341" max="14341" width="5.109375" customWidth="1"/>
    <col min="14342" max="14342" width="4.109375" customWidth="1"/>
    <col min="14344" max="14344" width="10.44140625" customWidth="1"/>
    <col min="14346" max="14346" width="10" customWidth="1"/>
    <col min="14347" max="14347" width="5" customWidth="1"/>
    <col min="14348" max="14348" width="4.88671875" customWidth="1"/>
    <col min="14349" max="14349" width="9.109375" customWidth="1"/>
    <col min="14593" max="14593" width="4.88671875" customWidth="1"/>
    <col min="14594" max="14594" width="6.44140625" customWidth="1"/>
    <col min="14595" max="14595" width="0" hidden="1" customWidth="1"/>
    <col min="14596" max="14596" width="3.44140625" bestFit="1" customWidth="1"/>
    <col min="14597" max="14597" width="5.109375" customWidth="1"/>
    <col min="14598" max="14598" width="4.109375" customWidth="1"/>
    <col min="14600" max="14600" width="10.44140625" customWidth="1"/>
    <col min="14602" max="14602" width="10" customWidth="1"/>
    <col min="14603" max="14603" width="5" customWidth="1"/>
    <col min="14604" max="14604" width="4.88671875" customWidth="1"/>
    <col min="14605" max="14605" width="9.109375" customWidth="1"/>
    <col min="14849" max="14849" width="4.88671875" customWidth="1"/>
    <col min="14850" max="14850" width="6.44140625" customWidth="1"/>
    <col min="14851" max="14851" width="0" hidden="1" customWidth="1"/>
    <col min="14852" max="14852" width="3.44140625" bestFit="1" customWidth="1"/>
    <col min="14853" max="14853" width="5.109375" customWidth="1"/>
    <col min="14854" max="14854" width="4.109375" customWidth="1"/>
    <col min="14856" max="14856" width="10.44140625" customWidth="1"/>
    <col min="14858" max="14858" width="10" customWidth="1"/>
    <col min="14859" max="14859" width="5" customWidth="1"/>
    <col min="14860" max="14860" width="4.88671875" customWidth="1"/>
    <col min="14861" max="14861" width="9.109375" customWidth="1"/>
    <col min="15105" max="15105" width="4.88671875" customWidth="1"/>
    <col min="15106" max="15106" width="6.44140625" customWidth="1"/>
    <col min="15107" max="15107" width="0" hidden="1" customWidth="1"/>
    <col min="15108" max="15108" width="3.44140625" bestFit="1" customWidth="1"/>
    <col min="15109" max="15109" width="5.109375" customWidth="1"/>
    <col min="15110" max="15110" width="4.109375" customWidth="1"/>
    <col min="15112" max="15112" width="10.44140625" customWidth="1"/>
    <col min="15114" max="15114" width="10" customWidth="1"/>
    <col min="15115" max="15115" width="5" customWidth="1"/>
    <col min="15116" max="15116" width="4.88671875" customWidth="1"/>
    <col min="15117" max="15117" width="9.109375" customWidth="1"/>
    <col min="15361" max="15361" width="4.88671875" customWidth="1"/>
    <col min="15362" max="15362" width="6.44140625" customWidth="1"/>
    <col min="15363" max="15363" width="0" hidden="1" customWidth="1"/>
    <col min="15364" max="15364" width="3.44140625" bestFit="1" customWidth="1"/>
    <col min="15365" max="15365" width="5.109375" customWidth="1"/>
    <col min="15366" max="15366" width="4.109375" customWidth="1"/>
    <col min="15368" max="15368" width="10.44140625" customWidth="1"/>
    <col min="15370" max="15370" width="10" customWidth="1"/>
    <col min="15371" max="15371" width="5" customWidth="1"/>
    <col min="15372" max="15372" width="4.88671875" customWidth="1"/>
    <col min="15373" max="15373" width="9.109375" customWidth="1"/>
    <col min="15617" max="15617" width="4.88671875" customWidth="1"/>
    <col min="15618" max="15618" width="6.44140625" customWidth="1"/>
    <col min="15619" max="15619" width="0" hidden="1" customWidth="1"/>
    <col min="15620" max="15620" width="3.44140625" bestFit="1" customWidth="1"/>
    <col min="15621" max="15621" width="5.109375" customWidth="1"/>
    <col min="15622" max="15622" width="4.109375" customWidth="1"/>
    <col min="15624" max="15624" width="10.44140625" customWidth="1"/>
    <col min="15626" max="15626" width="10" customWidth="1"/>
    <col min="15627" max="15627" width="5" customWidth="1"/>
    <col min="15628" max="15628" width="4.88671875" customWidth="1"/>
    <col min="15629" max="15629" width="9.109375" customWidth="1"/>
    <col min="15873" max="15873" width="4.88671875" customWidth="1"/>
    <col min="15874" max="15874" width="6.44140625" customWidth="1"/>
    <col min="15875" max="15875" width="0" hidden="1" customWidth="1"/>
    <col min="15876" max="15876" width="3.44140625" bestFit="1" customWidth="1"/>
    <col min="15877" max="15877" width="5.109375" customWidth="1"/>
    <col min="15878" max="15878" width="4.109375" customWidth="1"/>
    <col min="15880" max="15880" width="10.44140625" customWidth="1"/>
    <col min="15882" max="15882" width="10" customWidth="1"/>
    <col min="15883" max="15883" width="5" customWidth="1"/>
    <col min="15884" max="15884" width="4.88671875" customWidth="1"/>
    <col min="15885" max="15885" width="9.109375" customWidth="1"/>
    <col min="16129" max="16129" width="4.88671875" customWidth="1"/>
    <col min="16130" max="16130" width="6.44140625" customWidth="1"/>
    <col min="16131" max="16131" width="0" hidden="1" customWidth="1"/>
    <col min="16132" max="16132" width="3.44140625" bestFit="1" customWidth="1"/>
    <col min="16133" max="16133" width="5.109375" customWidth="1"/>
    <col min="16134" max="16134" width="4.109375" customWidth="1"/>
    <col min="16136" max="16136" width="10.44140625" customWidth="1"/>
    <col min="16138" max="16138" width="10" customWidth="1"/>
    <col min="16139" max="16139" width="5" customWidth="1"/>
    <col min="16140" max="16140" width="4.88671875" customWidth="1"/>
    <col min="16141" max="16141" width="9.109375" customWidth="1"/>
  </cols>
  <sheetData>
    <row r="1" spans="1:16" ht="12.75" customHeight="1" x14ac:dyDescent="0.3">
      <c r="C1" s="1" t="s">
        <v>0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</row>
    <row r="2" spans="1:16" ht="39.75" customHeight="1" x14ac:dyDescent="0.3">
      <c r="A2" t="s">
        <v>2</v>
      </c>
      <c r="B2" t="s">
        <v>3</v>
      </c>
      <c r="C2" s="1" t="s">
        <v>4</v>
      </c>
      <c r="D2" s="4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6" t="s">
        <v>11</v>
      </c>
      <c r="K2" s="5" t="s">
        <v>12</v>
      </c>
      <c r="L2" s="5" t="s">
        <v>13</v>
      </c>
      <c r="M2" s="5" t="s">
        <v>14</v>
      </c>
    </row>
    <row r="3" spans="1:16" x14ac:dyDescent="0.3">
      <c r="A3">
        <v>204</v>
      </c>
      <c r="B3" s="7" t="s">
        <v>15</v>
      </c>
      <c r="C3" s="7" t="s">
        <v>15</v>
      </c>
      <c r="D3" s="8">
        <v>12</v>
      </c>
      <c r="E3" s="9">
        <v>92</v>
      </c>
      <c r="F3" s="9" t="s">
        <v>16</v>
      </c>
      <c r="G3" s="9" t="s">
        <v>17</v>
      </c>
      <c r="H3" s="9" t="s">
        <v>18</v>
      </c>
      <c r="I3" s="9" t="s">
        <v>19</v>
      </c>
      <c r="J3" s="10">
        <f t="shared" ref="J3:J66" si="0">L3*M3</f>
        <v>20890.528000000002</v>
      </c>
      <c r="K3" s="9">
        <v>200</v>
      </c>
      <c r="L3" s="9">
        <f t="shared" ref="L3:L66" si="1">(IF(K3=100,1,IF(K3=200,0.8,0.55)))</f>
        <v>0.8</v>
      </c>
      <c r="M3" s="11">
        <v>26113.16</v>
      </c>
    </row>
    <row r="4" spans="1:16" x14ac:dyDescent="0.3">
      <c r="A4">
        <v>148</v>
      </c>
      <c r="B4" s="7" t="s">
        <v>15</v>
      </c>
      <c r="C4" s="7" t="s">
        <v>15</v>
      </c>
      <c r="D4" s="8">
        <v>11</v>
      </c>
      <c r="E4" s="9">
        <v>18</v>
      </c>
      <c r="F4" s="9" t="s">
        <v>16</v>
      </c>
      <c r="G4" s="9" t="s">
        <v>20</v>
      </c>
      <c r="H4" s="9" t="s">
        <v>18</v>
      </c>
      <c r="I4" s="9" t="s">
        <v>19</v>
      </c>
      <c r="J4" s="10">
        <f t="shared" si="0"/>
        <v>25187.776000000002</v>
      </c>
      <c r="K4" s="9">
        <v>200</v>
      </c>
      <c r="L4" s="9">
        <f t="shared" si="1"/>
        <v>0.8</v>
      </c>
      <c r="M4" s="11">
        <v>31484.720000000001</v>
      </c>
    </row>
    <row r="5" spans="1:16" s="12" customFormat="1" x14ac:dyDescent="0.3">
      <c r="A5" s="12">
        <v>149</v>
      </c>
      <c r="B5" s="12">
        <v>1</v>
      </c>
      <c r="C5" s="13">
        <v>14</v>
      </c>
      <c r="D5" s="14">
        <v>11</v>
      </c>
      <c r="E5" s="15">
        <v>28</v>
      </c>
      <c r="F5" s="15" t="s">
        <v>16</v>
      </c>
      <c r="G5" s="15" t="s">
        <v>20</v>
      </c>
      <c r="H5" s="15" t="s">
        <v>18</v>
      </c>
      <c r="I5" s="15" t="s">
        <v>19</v>
      </c>
      <c r="J5" s="10">
        <f t="shared" si="0"/>
        <v>41269.176000000007</v>
      </c>
      <c r="K5" s="15">
        <v>200</v>
      </c>
      <c r="L5" s="15">
        <f t="shared" si="1"/>
        <v>0.8</v>
      </c>
      <c r="M5" s="16">
        <v>51586.47</v>
      </c>
    </row>
    <row r="6" spans="1:16" s="12" customFormat="1" x14ac:dyDescent="0.3">
      <c r="A6" s="12">
        <v>150</v>
      </c>
      <c r="B6" s="12">
        <v>1</v>
      </c>
      <c r="C6" s="13">
        <v>14</v>
      </c>
      <c r="D6" s="14">
        <v>11</v>
      </c>
      <c r="E6" s="15">
        <v>28</v>
      </c>
      <c r="F6" s="15" t="s">
        <v>21</v>
      </c>
      <c r="G6" s="15" t="s">
        <v>20</v>
      </c>
      <c r="H6" s="15" t="s">
        <v>18</v>
      </c>
      <c r="I6" s="15" t="s">
        <v>19</v>
      </c>
      <c r="J6" s="10">
        <f t="shared" si="0"/>
        <v>435.024</v>
      </c>
      <c r="K6" s="15">
        <v>200</v>
      </c>
      <c r="L6" s="15">
        <f t="shared" si="1"/>
        <v>0.8</v>
      </c>
      <c r="M6" s="17">
        <v>543.78</v>
      </c>
    </row>
    <row r="7" spans="1:16" s="18" customFormat="1" x14ac:dyDescent="0.3">
      <c r="A7" s="18">
        <v>89</v>
      </c>
      <c r="B7" s="18">
        <v>2</v>
      </c>
      <c r="C7" s="19"/>
      <c r="D7" s="20">
        <v>8</v>
      </c>
      <c r="E7" s="21">
        <v>20</v>
      </c>
      <c r="F7" s="21" t="s">
        <v>16</v>
      </c>
      <c r="G7" s="21" t="s">
        <v>22</v>
      </c>
      <c r="H7" s="21" t="s">
        <v>18</v>
      </c>
      <c r="I7" s="21" t="s">
        <v>19</v>
      </c>
      <c r="J7" s="10">
        <f t="shared" si="0"/>
        <v>24825.152000000002</v>
      </c>
      <c r="K7" s="21">
        <v>300</v>
      </c>
      <c r="L7" s="21">
        <f t="shared" si="1"/>
        <v>0.55000000000000004</v>
      </c>
      <c r="M7" s="10">
        <v>45136.639999999999</v>
      </c>
    </row>
    <row r="8" spans="1:16" s="18" customFormat="1" x14ac:dyDescent="0.3">
      <c r="A8" s="18">
        <v>99</v>
      </c>
      <c r="B8" s="18">
        <v>2</v>
      </c>
      <c r="C8" s="19"/>
      <c r="D8" s="20">
        <v>8</v>
      </c>
      <c r="E8" s="21">
        <v>37</v>
      </c>
      <c r="F8" s="21" t="s">
        <v>16</v>
      </c>
      <c r="G8" s="21" t="s">
        <v>23</v>
      </c>
      <c r="H8" s="21" t="s">
        <v>18</v>
      </c>
      <c r="I8" s="21" t="s">
        <v>19</v>
      </c>
      <c r="J8" s="10">
        <f t="shared" si="0"/>
        <v>18063.351999999999</v>
      </c>
      <c r="K8" s="21">
        <v>200</v>
      </c>
      <c r="L8" s="21">
        <f t="shared" si="1"/>
        <v>0.8</v>
      </c>
      <c r="M8" s="10">
        <v>22579.19</v>
      </c>
    </row>
    <row r="9" spans="1:16" s="22" customFormat="1" x14ac:dyDescent="0.3">
      <c r="A9" s="22">
        <v>194</v>
      </c>
      <c r="B9" s="22">
        <v>3</v>
      </c>
      <c r="C9" s="23">
        <v>17</v>
      </c>
      <c r="D9" s="24">
        <v>12</v>
      </c>
      <c r="E9" s="25">
        <v>59</v>
      </c>
      <c r="F9" s="25" t="s">
        <v>16</v>
      </c>
      <c r="G9" s="25" t="s">
        <v>17</v>
      </c>
      <c r="H9" s="25" t="s">
        <v>18</v>
      </c>
      <c r="I9" s="25" t="s">
        <v>19</v>
      </c>
      <c r="J9" s="10">
        <f t="shared" si="0"/>
        <v>822.76150000000007</v>
      </c>
      <c r="K9" s="25">
        <v>300</v>
      </c>
      <c r="L9" s="25">
        <f t="shared" si="1"/>
        <v>0.55000000000000004</v>
      </c>
      <c r="M9" s="26">
        <v>1495.93</v>
      </c>
    </row>
    <row r="10" spans="1:16" s="22" customFormat="1" x14ac:dyDescent="0.3">
      <c r="A10" s="22">
        <v>196</v>
      </c>
      <c r="B10" s="22">
        <v>3</v>
      </c>
      <c r="C10" s="23">
        <v>17</v>
      </c>
      <c r="D10" s="24">
        <v>12</v>
      </c>
      <c r="E10" s="25">
        <v>61</v>
      </c>
      <c r="F10" s="25" t="s">
        <v>24</v>
      </c>
      <c r="G10" s="25" t="s">
        <v>17</v>
      </c>
      <c r="H10" s="25" t="s">
        <v>18</v>
      </c>
      <c r="I10" s="25" t="s">
        <v>19</v>
      </c>
      <c r="J10" s="10">
        <f t="shared" si="0"/>
        <v>41062.800000000003</v>
      </c>
      <c r="K10" s="25">
        <v>100</v>
      </c>
      <c r="L10" s="25">
        <f t="shared" si="1"/>
        <v>1</v>
      </c>
      <c r="M10" s="26">
        <v>41062.800000000003</v>
      </c>
    </row>
    <row r="11" spans="1:16" s="27" customFormat="1" x14ac:dyDescent="0.3">
      <c r="A11" s="27">
        <v>197</v>
      </c>
      <c r="B11" s="27">
        <v>3</v>
      </c>
      <c r="C11" s="28">
        <v>17</v>
      </c>
      <c r="D11" s="29">
        <v>12</v>
      </c>
      <c r="E11" s="30">
        <v>61</v>
      </c>
      <c r="F11" s="30" t="s">
        <v>25</v>
      </c>
      <c r="G11" s="30" t="s">
        <v>17</v>
      </c>
      <c r="H11" s="30" t="s">
        <v>18</v>
      </c>
      <c r="I11" s="30" t="s">
        <v>19</v>
      </c>
      <c r="J11" s="31">
        <f t="shared" si="0"/>
        <v>1236.78</v>
      </c>
      <c r="K11" s="30">
        <v>100</v>
      </c>
      <c r="L11" s="30">
        <f t="shared" si="1"/>
        <v>1</v>
      </c>
      <c r="M11" s="31">
        <v>1236.78</v>
      </c>
      <c r="N11" s="27" t="s">
        <v>26</v>
      </c>
      <c r="P11" s="27" t="s">
        <v>27</v>
      </c>
    </row>
    <row r="12" spans="1:16" s="27" customFormat="1" x14ac:dyDescent="0.3">
      <c r="A12" s="27">
        <v>198</v>
      </c>
      <c r="B12" s="27">
        <v>3</v>
      </c>
      <c r="C12" s="28">
        <v>17</v>
      </c>
      <c r="D12" s="29">
        <v>12</v>
      </c>
      <c r="E12" s="30">
        <v>61</v>
      </c>
      <c r="F12" s="30" t="s">
        <v>28</v>
      </c>
      <c r="G12" s="30" t="s">
        <v>17</v>
      </c>
      <c r="H12" s="30" t="s">
        <v>18</v>
      </c>
      <c r="I12" s="30" t="s">
        <v>19</v>
      </c>
      <c r="J12" s="31">
        <f t="shared" si="0"/>
        <v>156.41999999999999</v>
      </c>
      <c r="K12" s="30">
        <v>100</v>
      </c>
      <c r="L12" s="30">
        <f t="shared" si="1"/>
        <v>1</v>
      </c>
      <c r="M12" s="32">
        <v>156.41999999999999</v>
      </c>
      <c r="N12" t="s">
        <v>26</v>
      </c>
      <c r="O12"/>
    </row>
    <row r="13" spans="1:16" s="33" customFormat="1" x14ac:dyDescent="0.3">
      <c r="A13" s="33">
        <v>151</v>
      </c>
      <c r="B13" s="33">
        <v>4</v>
      </c>
      <c r="C13" s="34">
        <v>15</v>
      </c>
      <c r="D13" s="35">
        <v>11</v>
      </c>
      <c r="E13" s="36">
        <v>28</v>
      </c>
      <c r="F13" s="36" t="s">
        <v>29</v>
      </c>
      <c r="G13" s="36" t="s">
        <v>20</v>
      </c>
      <c r="H13" s="36" t="s">
        <v>18</v>
      </c>
      <c r="I13" s="36" t="s">
        <v>19</v>
      </c>
      <c r="J13" s="10">
        <f t="shared" si="0"/>
        <v>26181.072</v>
      </c>
      <c r="K13" s="36">
        <v>200</v>
      </c>
      <c r="L13" s="36">
        <f t="shared" si="1"/>
        <v>0.8</v>
      </c>
      <c r="M13" s="37">
        <v>32726.34</v>
      </c>
    </row>
    <row r="14" spans="1:16" s="33" customFormat="1" x14ac:dyDescent="0.3">
      <c r="A14" s="33">
        <v>152</v>
      </c>
      <c r="B14" s="33">
        <v>4</v>
      </c>
      <c r="C14" s="34">
        <v>15</v>
      </c>
      <c r="D14" s="35">
        <v>11</v>
      </c>
      <c r="E14" s="36">
        <v>28</v>
      </c>
      <c r="F14" s="36" t="s">
        <v>28</v>
      </c>
      <c r="G14" s="36" t="s">
        <v>20</v>
      </c>
      <c r="H14" s="36" t="s">
        <v>18</v>
      </c>
      <c r="I14" s="36" t="s">
        <v>19</v>
      </c>
      <c r="J14" s="10">
        <f t="shared" si="0"/>
        <v>7670.1600000000008</v>
      </c>
      <c r="K14" s="36">
        <v>200</v>
      </c>
      <c r="L14" s="36">
        <f t="shared" si="1"/>
        <v>0.8</v>
      </c>
      <c r="M14" s="37">
        <v>9587.7000000000007</v>
      </c>
    </row>
    <row r="15" spans="1:16" s="27" customFormat="1" x14ac:dyDescent="0.3">
      <c r="A15" s="27">
        <v>153</v>
      </c>
      <c r="B15" s="27">
        <v>4</v>
      </c>
      <c r="C15" s="28">
        <v>15</v>
      </c>
      <c r="D15" s="29">
        <v>11</v>
      </c>
      <c r="E15" s="30">
        <v>28</v>
      </c>
      <c r="F15" s="30" t="s">
        <v>30</v>
      </c>
      <c r="G15" s="30" t="s">
        <v>20</v>
      </c>
      <c r="H15" s="30" t="s">
        <v>18</v>
      </c>
      <c r="I15" s="30" t="s">
        <v>19</v>
      </c>
      <c r="J15" s="31">
        <f t="shared" si="0"/>
        <v>6746.9840000000004</v>
      </c>
      <c r="K15" s="30">
        <v>200</v>
      </c>
      <c r="L15" s="30">
        <f t="shared" si="1"/>
        <v>0.8</v>
      </c>
      <c r="M15" s="31">
        <v>8433.73</v>
      </c>
      <c r="N15" s="27" t="s">
        <v>31</v>
      </c>
    </row>
    <row r="16" spans="1:16" s="27" customFormat="1" x14ac:dyDescent="0.3">
      <c r="A16" s="27">
        <v>164</v>
      </c>
      <c r="B16" s="27">
        <v>4</v>
      </c>
      <c r="C16" s="28">
        <v>15</v>
      </c>
      <c r="D16" s="29">
        <v>11</v>
      </c>
      <c r="E16" s="30">
        <v>52</v>
      </c>
      <c r="F16" s="30" t="s">
        <v>21</v>
      </c>
      <c r="G16" s="30" t="s">
        <v>20</v>
      </c>
      <c r="H16" s="30" t="s">
        <v>18</v>
      </c>
      <c r="I16" s="30" t="s">
        <v>19</v>
      </c>
      <c r="J16" s="31">
        <f t="shared" si="0"/>
        <v>716.53600000000006</v>
      </c>
      <c r="K16" s="30">
        <v>200</v>
      </c>
      <c r="L16" s="30">
        <f t="shared" si="1"/>
        <v>0.8</v>
      </c>
      <c r="M16" s="32">
        <v>895.67</v>
      </c>
      <c r="N16" s="27" t="s">
        <v>26</v>
      </c>
    </row>
    <row r="17" spans="1:16" s="33" customFormat="1" x14ac:dyDescent="0.3">
      <c r="A17" s="33">
        <v>166</v>
      </c>
      <c r="B17" s="33">
        <v>4</v>
      </c>
      <c r="C17" s="34">
        <v>15</v>
      </c>
      <c r="D17" s="35">
        <v>11</v>
      </c>
      <c r="E17" s="36">
        <v>56</v>
      </c>
      <c r="F17" s="36" t="s">
        <v>16</v>
      </c>
      <c r="G17" s="36" t="s">
        <v>32</v>
      </c>
      <c r="H17" s="36" t="s">
        <v>18</v>
      </c>
      <c r="I17" s="36" t="s">
        <v>19</v>
      </c>
      <c r="J17" s="10">
        <f t="shared" si="0"/>
        <v>2593.5280000000002</v>
      </c>
      <c r="K17" s="36">
        <v>200</v>
      </c>
      <c r="L17" s="36">
        <f t="shared" si="1"/>
        <v>0.8</v>
      </c>
      <c r="M17" s="37">
        <v>3241.91</v>
      </c>
    </row>
    <row r="18" spans="1:16" s="33" customFormat="1" x14ac:dyDescent="0.3">
      <c r="A18" s="33">
        <v>167</v>
      </c>
      <c r="B18" s="33">
        <v>4</v>
      </c>
      <c r="C18" s="34">
        <v>15</v>
      </c>
      <c r="D18" s="35">
        <v>11</v>
      </c>
      <c r="E18" s="36">
        <v>56</v>
      </c>
      <c r="F18" s="36" t="s">
        <v>33</v>
      </c>
      <c r="G18" s="36" t="s">
        <v>32</v>
      </c>
      <c r="H18" s="36" t="s">
        <v>18</v>
      </c>
      <c r="I18" s="36" t="s">
        <v>19</v>
      </c>
      <c r="J18" s="10">
        <f t="shared" si="0"/>
        <v>368.84000000000003</v>
      </c>
      <c r="K18" s="36">
        <v>200</v>
      </c>
      <c r="L18" s="36">
        <f t="shared" si="1"/>
        <v>0.8</v>
      </c>
      <c r="M18" s="38">
        <v>461.05</v>
      </c>
    </row>
    <row r="19" spans="1:16" s="33" customFormat="1" x14ac:dyDescent="0.3">
      <c r="A19" s="33">
        <v>168</v>
      </c>
      <c r="B19" s="33">
        <v>4</v>
      </c>
      <c r="C19" s="34">
        <v>15</v>
      </c>
      <c r="D19" s="35">
        <v>11</v>
      </c>
      <c r="E19" s="36">
        <v>56</v>
      </c>
      <c r="F19" s="36" t="s">
        <v>24</v>
      </c>
      <c r="G19" s="36" t="s">
        <v>32</v>
      </c>
      <c r="H19" s="36" t="s">
        <v>18</v>
      </c>
      <c r="I19" s="36" t="s">
        <v>19</v>
      </c>
      <c r="J19" s="10">
        <f t="shared" si="0"/>
        <v>290.48</v>
      </c>
      <c r="K19" s="36">
        <v>200</v>
      </c>
      <c r="L19" s="36">
        <f t="shared" si="1"/>
        <v>0.8</v>
      </c>
      <c r="M19" s="38">
        <v>363.1</v>
      </c>
    </row>
    <row r="20" spans="1:16" s="33" customFormat="1" x14ac:dyDescent="0.3">
      <c r="A20" s="33">
        <v>169</v>
      </c>
      <c r="B20" s="33">
        <v>4</v>
      </c>
      <c r="C20" s="34">
        <v>15</v>
      </c>
      <c r="D20" s="35">
        <v>11</v>
      </c>
      <c r="E20" s="36">
        <v>56</v>
      </c>
      <c r="F20" s="36" t="s">
        <v>34</v>
      </c>
      <c r="G20" s="36" t="s">
        <v>32</v>
      </c>
      <c r="H20" s="36" t="s">
        <v>18</v>
      </c>
      <c r="I20" s="36" t="s">
        <v>19</v>
      </c>
      <c r="J20" s="10">
        <f t="shared" si="0"/>
        <v>72.448000000000008</v>
      </c>
      <c r="K20" s="36">
        <v>200</v>
      </c>
      <c r="L20" s="36">
        <f t="shared" si="1"/>
        <v>0.8</v>
      </c>
      <c r="M20" s="38">
        <v>90.56</v>
      </c>
    </row>
    <row r="21" spans="1:16" s="39" customFormat="1" x14ac:dyDescent="0.3">
      <c r="A21" s="39">
        <v>195</v>
      </c>
      <c r="B21" s="39">
        <v>5</v>
      </c>
      <c r="C21" s="40">
        <v>18</v>
      </c>
      <c r="D21" s="41">
        <v>12</v>
      </c>
      <c r="E21" s="42">
        <v>61</v>
      </c>
      <c r="F21" s="42" t="s">
        <v>21</v>
      </c>
      <c r="G21" s="42" t="s">
        <v>17</v>
      </c>
      <c r="H21" s="42" t="s">
        <v>18</v>
      </c>
      <c r="I21" s="42" t="s">
        <v>19</v>
      </c>
      <c r="J21" s="10">
        <f t="shared" si="0"/>
        <v>19124.13</v>
      </c>
      <c r="K21" s="42">
        <v>100</v>
      </c>
      <c r="L21" s="42">
        <f t="shared" si="1"/>
        <v>1</v>
      </c>
      <c r="M21" s="43">
        <v>19124.13</v>
      </c>
    </row>
    <row r="22" spans="1:16" s="39" customFormat="1" x14ac:dyDescent="0.3">
      <c r="A22" s="39">
        <v>201</v>
      </c>
      <c r="B22" s="39">
        <v>5</v>
      </c>
      <c r="C22" s="40">
        <v>18</v>
      </c>
      <c r="D22" s="41">
        <v>12</v>
      </c>
      <c r="E22" s="42">
        <v>88</v>
      </c>
      <c r="F22" s="42" t="s">
        <v>16</v>
      </c>
      <c r="G22" s="42" t="s">
        <v>17</v>
      </c>
      <c r="H22" s="42" t="s">
        <v>18</v>
      </c>
      <c r="I22" s="42" t="s">
        <v>19</v>
      </c>
      <c r="J22" s="10">
        <f t="shared" si="0"/>
        <v>12753.19</v>
      </c>
      <c r="K22" s="42">
        <v>100</v>
      </c>
      <c r="L22" s="42">
        <f t="shared" si="1"/>
        <v>1</v>
      </c>
      <c r="M22" s="43">
        <v>12753.19</v>
      </c>
    </row>
    <row r="23" spans="1:16" s="27" customFormat="1" x14ac:dyDescent="0.3">
      <c r="A23" s="27">
        <v>202</v>
      </c>
      <c r="B23" s="27">
        <v>5</v>
      </c>
      <c r="C23" s="28">
        <v>18</v>
      </c>
      <c r="D23" s="29">
        <v>12</v>
      </c>
      <c r="E23" s="30">
        <v>88</v>
      </c>
      <c r="F23" s="30" t="s">
        <v>34</v>
      </c>
      <c r="G23" s="30" t="s">
        <v>17</v>
      </c>
      <c r="H23" s="30" t="s">
        <v>18</v>
      </c>
      <c r="I23" s="30" t="s">
        <v>19</v>
      </c>
      <c r="J23" s="31">
        <f t="shared" si="0"/>
        <v>1080.27</v>
      </c>
      <c r="K23" s="30">
        <v>100</v>
      </c>
      <c r="L23" s="30">
        <f t="shared" si="1"/>
        <v>1</v>
      </c>
      <c r="M23" s="31">
        <v>1080.27</v>
      </c>
      <c r="N23" t="s">
        <v>26</v>
      </c>
    </row>
    <row r="24" spans="1:16" s="27" customFormat="1" x14ac:dyDescent="0.3">
      <c r="A24" s="27">
        <v>203</v>
      </c>
      <c r="B24" s="27">
        <v>5</v>
      </c>
      <c r="C24" s="28">
        <v>18</v>
      </c>
      <c r="D24" s="29">
        <v>12</v>
      </c>
      <c r="E24" s="30">
        <v>88</v>
      </c>
      <c r="F24" s="30" t="s">
        <v>29</v>
      </c>
      <c r="G24" s="30" t="s">
        <v>17</v>
      </c>
      <c r="H24" s="30" t="s">
        <v>35</v>
      </c>
      <c r="I24" s="30" t="s">
        <v>19</v>
      </c>
      <c r="J24" s="31">
        <f t="shared" si="0"/>
        <v>139.29850000000002</v>
      </c>
      <c r="K24" s="30">
        <v>300</v>
      </c>
      <c r="L24" s="30">
        <f t="shared" si="1"/>
        <v>0.55000000000000004</v>
      </c>
      <c r="M24" s="32">
        <v>253.27</v>
      </c>
      <c r="N24" t="s">
        <v>26</v>
      </c>
      <c r="O24"/>
    </row>
    <row r="25" spans="1:16" s="39" customFormat="1" x14ac:dyDescent="0.3">
      <c r="A25" s="39">
        <v>211</v>
      </c>
      <c r="B25" s="39">
        <v>5</v>
      </c>
      <c r="C25" s="40">
        <v>18</v>
      </c>
      <c r="D25" s="41">
        <v>12</v>
      </c>
      <c r="E25" s="42">
        <v>104</v>
      </c>
      <c r="F25" s="42" t="s">
        <v>16</v>
      </c>
      <c r="G25" s="42" t="s">
        <v>17</v>
      </c>
      <c r="H25" s="42" t="s">
        <v>18</v>
      </c>
      <c r="I25" s="42" t="s">
        <v>19</v>
      </c>
      <c r="J25" s="10">
        <f t="shared" si="0"/>
        <v>12394.152000000002</v>
      </c>
      <c r="K25" s="42">
        <v>200</v>
      </c>
      <c r="L25" s="42">
        <f t="shared" si="1"/>
        <v>0.8</v>
      </c>
      <c r="M25" s="43">
        <v>15492.69</v>
      </c>
    </row>
    <row r="26" spans="1:16" s="27" customFormat="1" x14ac:dyDescent="0.3">
      <c r="A26" s="27">
        <v>137</v>
      </c>
      <c r="B26" s="27">
        <v>6</v>
      </c>
      <c r="C26" s="28">
        <v>16</v>
      </c>
      <c r="D26" s="29">
        <v>11</v>
      </c>
      <c r="E26" s="30">
        <v>3</v>
      </c>
      <c r="F26" s="30" t="s">
        <v>21</v>
      </c>
      <c r="G26" s="30" t="s">
        <v>32</v>
      </c>
      <c r="H26" s="30" t="s">
        <v>18</v>
      </c>
      <c r="I26" s="30" t="s">
        <v>19</v>
      </c>
      <c r="J26" s="31">
        <f t="shared" si="0"/>
        <v>556.99050000000011</v>
      </c>
      <c r="K26" s="30">
        <v>300</v>
      </c>
      <c r="L26" s="30">
        <f t="shared" si="1"/>
        <v>0.55000000000000004</v>
      </c>
      <c r="M26" s="31">
        <v>1012.71</v>
      </c>
      <c r="N26" s="27" t="s">
        <v>26</v>
      </c>
    </row>
    <row r="27" spans="1:16" s="27" customFormat="1" x14ac:dyDescent="0.3">
      <c r="A27" s="27">
        <v>160</v>
      </c>
      <c r="B27" s="27">
        <v>6</v>
      </c>
      <c r="C27" s="28">
        <v>16</v>
      </c>
      <c r="D27" s="29">
        <v>11</v>
      </c>
      <c r="E27" s="30">
        <v>47</v>
      </c>
      <c r="F27" s="30" t="s">
        <v>21</v>
      </c>
      <c r="G27" s="30" t="s">
        <v>20</v>
      </c>
      <c r="H27" s="30" t="s">
        <v>18</v>
      </c>
      <c r="I27" s="30" t="s">
        <v>19</v>
      </c>
      <c r="J27" s="31">
        <f t="shared" si="0"/>
        <v>720.12</v>
      </c>
      <c r="K27" s="30">
        <v>200</v>
      </c>
      <c r="L27" s="30">
        <f t="shared" si="1"/>
        <v>0.8</v>
      </c>
      <c r="M27" s="32">
        <v>900.15</v>
      </c>
      <c r="N27" s="27" t="s">
        <v>26</v>
      </c>
    </row>
    <row r="28" spans="1:16" s="27" customFormat="1" x14ac:dyDescent="0.3">
      <c r="A28" s="27">
        <v>161</v>
      </c>
      <c r="B28" s="27">
        <v>6</v>
      </c>
      <c r="C28" s="28">
        <v>16</v>
      </c>
      <c r="D28" s="29">
        <v>11</v>
      </c>
      <c r="E28" s="30">
        <v>47</v>
      </c>
      <c r="F28" s="30" t="s">
        <v>33</v>
      </c>
      <c r="G28" s="30" t="s">
        <v>20</v>
      </c>
      <c r="H28" s="30" t="s">
        <v>18</v>
      </c>
      <c r="I28" s="30" t="s">
        <v>19</v>
      </c>
      <c r="J28" s="31">
        <f t="shared" si="0"/>
        <v>1119.2</v>
      </c>
      <c r="K28" s="30">
        <v>200</v>
      </c>
      <c r="L28" s="30">
        <f t="shared" si="1"/>
        <v>0.8</v>
      </c>
      <c r="M28" s="31">
        <v>1399</v>
      </c>
      <c r="N28" s="27" t="s">
        <v>26</v>
      </c>
    </row>
    <row r="29" spans="1:16" s="27" customFormat="1" x14ac:dyDescent="0.3">
      <c r="A29" s="27">
        <v>162</v>
      </c>
      <c r="B29" s="27">
        <v>6</v>
      </c>
      <c r="C29" s="28">
        <v>16</v>
      </c>
      <c r="D29" s="29">
        <v>11</v>
      </c>
      <c r="E29" s="30">
        <v>47</v>
      </c>
      <c r="F29" s="30" t="s">
        <v>24</v>
      </c>
      <c r="G29" s="30" t="s">
        <v>20</v>
      </c>
      <c r="H29" s="30" t="s">
        <v>18</v>
      </c>
      <c r="I29" s="30" t="s">
        <v>19</v>
      </c>
      <c r="J29" s="31">
        <f t="shared" si="0"/>
        <v>168.79200000000003</v>
      </c>
      <c r="K29" s="30">
        <v>200</v>
      </c>
      <c r="L29" s="30">
        <f t="shared" si="1"/>
        <v>0.8</v>
      </c>
      <c r="M29" s="32">
        <v>210.99</v>
      </c>
      <c r="N29" s="27" t="s">
        <v>26</v>
      </c>
    </row>
    <row r="30" spans="1:16" s="27" customFormat="1" x14ac:dyDescent="0.3">
      <c r="A30" s="27">
        <v>163</v>
      </c>
      <c r="B30" s="27">
        <v>6</v>
      </c>
      <c r="C30" s="28">
        <v>16</v>
      </c>
      <c r="D30" s="29">
        <v>11</v>
      </c>
      <c r="E30" s="30">
        <v>49</v>
      </c>
      <c r="F30" s="30" t="s">
        <v>21</v>
      </c>
      <c r="G30" s="30" t="s">
        <v>20</v>
      </c>
      <c r="H30" s="30" t="s">
        <v>18</v>
      </c>
      <c r="I30" s="30" t="s">
        <v>19</v>
      </c>
      <c r="J30" s="31">
        <f t="shared" si="0"/>
        <v>299.95999999999998</v>
      </c>
      <c r="K30" s="30">
        <v>200</v>
      </c>
      <c r="L30" s="30">
        <f t="shared" si="1"/>
        <v>0.8</v>
      </c>
      <c r="M30" s="32">
        <v>374.95</v>
      </c>
      <c r="N30" s="27" t="s">
        <v>26</v>
      </c>
      <c r="P30" s="27" t="s">
        <v>36</v>
      </c>
    </row>
    <row r="31" spans="1:16" s="27" customFormat="1" x14ac:dyDescent="0.3">
      <c r="A31" s="27">
        <v>170</v>
      </c>
      <c r="B31" s="27">
        <v>6</v>
      </c>
      <c r="C31" s="28">
        <v>16</v>
      </c>
      <c r="D31" s="29">
        <v>12</v>
      </c>
      <c r="E31" s="30">
        <v>6</v>
      </c>
      <c r="F31" s="30"/>
      <c r="G31" s="30" t="s">
        <v>37</v>
      </c>
      <c r="H31" s="30" t="s">
        <v>18</v>
      </c>
      <c r="I31" s="30" t="s">
        <v>19</v>
      </c>
      <c r="J31" s="31">
        <f t="shared" si="0"/>
        <v>3541.18</v>
      </c>
      <c r="K31" s="30">
        <v>100</v>
      </c>
      <c r="L31" s="30">
        <f t="shared" si="1"/>
        <v>1</v>
      </c>
      <c r="M31" s="31">
        <v>3541.18</v>
      </c>
      <c r="N31" s="27" t="s">
        <v>26</v>
      </c>
    </row>
    <row r="32" spans="1:16" s="44" customFormat="1" x14ac:dyDescent="0.3">
      <c r="A32" s="44">
        <v>171</v>
      </c>
      <c r="B32" s="44">
        <v>6</v>
      </c>
      <c r="C32" s="45">
        <v>16</v>
      </c>
      <c r="D32" s="46">
        <v>12</v>
      </c>
      <c r="E32" s="47">
        <v>7</v>
      </c>
      <c r="F32" s="47" t="s">
        <v>21</v>
      </c>
      <c r="G32" s="47" t="s">
        <v>37</v>
      </c>
      <c r="H32" s="47" t="s">
        <v>18</v>
      </c>
      <c r="I32" s="47" t="s">
        <v>19</v>
      </c>
      <c r="J32" s="10">
        <f t="shared" si="0"/>
        <v>1058.4480000000001</v>
      </c>
      <c r="K32" s="47">
        <v>200</v>
      </c>
      <c r="L32" s="47">
        <f t="shared" si="1"/>
        <v>0.8</v>
      </c>
      <c r="M32" s="48">
        <v>1323.06</v>
      </c>
    </row>
    <row r="33" spans="1:14" s="44" customFormat="1" ht="21.6" x14ac:dyDescent="0.3">
      <c r="A33" s="44">
        <v>172</v>
      </c>
      <c r="B33" s="44">
        <v>6</v>
      </c>
      <c r="C33" s="45">
        <v>16</v>
      </c>
      <c r="D33" s="46">
        <v>12</v>
      </c>
      <c r="E33" s="47">
        <v>15</v>
      </c>
      <c r="F33" s="47" t="s">
        <v>16</v>
      </c>
      <c r="G33" s="47" t="s">
        <v>38</v>
      </c>
      <c r="H33" s="47" t="s">
        <v>18</v>
      </c>
      <c r="I33" s="47" t="s">
        <v>19</v>
      </c>
      <c r="J33" s="10">
        <f t="shared" si="0"/>
        <v>17194.504000000001</v>
      </c>
      <c r="K33" s="47">
        <v>200</v>
      </c>
      <c r="L33" s="47">
        <f t="shared" si="1"/>
        <v>0.8</v>
      </c>
      <c r="M33" s="48">
        <v>21493.13</v>
      </c>
    </row>
    <row r="34" spans="1:14" s="27" customFormat="1" ht="21.6" x14ac:dyDescent="0.3">
      <c r="A34" s="27">
        <v>173</v>
      </c>
      <c r="B34" s="27">
        <v>6</v>
      </c>
      <c r="C34" s="28">
        <v>16</v>
      </c>
      <c r="D34" s="29">
        <v>12</v>
      </c>
      <c r="E34" s="30">
        <v>15</v>
      </c>
      <c r="F34" s="30" t="s">
        <v>33</v>
      </c>
      <c r="G34" s="30" t="s">
        <v>38</v>
      </c>
      <c r="H34" s="30" t="s">
        <v>18</v>
      </c>
      <c r="I34" s="30" t="s">
        <v>19</v>
      </c>
      <c r="J34" s="31">
        <f t="shared" si="0"/>
        <v>312.20800000000003</v>
      </c>
      <c r="K34" s="30">
        <v>200</v>
      </c>
      <c r="L34" s="30">
        <f t="shared" si="1"/>
        <v>0.8</v>
      </c>
      <c r="M34" s="32">
        <v>390.26</v>
      </c>
      <c r="N34" s="27" t="s">
        <v>26</v>
      </c>
    </row>
    <row r="35" spans="1:14" s="27" customFormat="1" ht="21.6" x14ac:dyDescent="0.3">
      <c r="A35" s="27">
        <v>174</v>
      </c>
      <c r="B35" s="27">
        <v>6</v>
      </c>
      <c r="C35" s="28">
        <v>16</v>
      </c>
      <c r="D35" s="29">
        <v>12</v>
      </c>
      <c r="E35" s="30">
        <v>18</v>
      </c>
      <c r="F35" s="30" t="s">
        <v>21</v>
      </c>
      <c r="G35" s="30" t="s">
        <v>38</v>
      </c>
      <c r="H35" s="30" t="s">
        <v>18</v>
      </c>
      <c r="I35" s="30" t="s">
        <v>19</v>
      </c>
      <c r="J35" s="31">
        <f t="shared" si="0"/>
        <v>1263.08</v>
      </c>
      <c r="K35" s="30">
        <v>200</v>
      </c>
      <c r="L35" s="30">
        <f t="shared" si="1"/>
        <v>0.8</v>
      </c>
      <c r="M35" s="31">
        <v>1578.85</v>
      </c>
      <c r="N35" s="27" t="s">
        <v>26</v>
      </c>
    </row>
    <row r="36" spans="1:14" s="27" customFormat="1" x14ac:dyDescent="0.3">
      <c r="A36" s="27">
        <v>176</v>
      </c>
      <c r="B36" s="27">
        <v>6</v>
      </c>
      <c r="C36" s="28">
        <v>16</v>
      </c>
      <c r="D36" s="29">
        <v>12</v>
      </c>
      <c r="E36" s="30">
        <v>23</v>
      </c>
      <c r="F36" s="30" t="s">
        <v>16</v>
      </c>
      <c r="G36" s="30" t="s">
        <v>37</v>
      </c>
      <c r="H36" s="30" t="s">
        <v>18</v>
      </c>
      <c r="I36" s="30" t="s">
        <v>19</v>
      </c>
      <c r="J36" s="31">
        <f t="shared" si="0"/>
        <v>1354.248</v>
      </c>
      <c r="K36" s="30">
        <v>200</v>
      </c>
      <c r="L36" s="30">
        <f t="shared" si="1"/>
        <v>0.8</v>
      </c>
      <c r="M36" s="31">
        <v>1692.81</v>
      </c>
      <c r="N36" s="27" t="s">
        <v>26</v>
      </c>
    </row>
    <row r="37" spans="1:14" s="27" customFormat="1" x14ac:dyDescent="0.3">
      <c r="A37" s="27">
        <v>177</v>
      </c>
      <c r="B37" s="27">
        <v>6</v>
      </c>
      <c r="C37" s="28">
        <v>16</v>
      </c>
      <c r="D37" s="29">
        <v>12</v>
      </c>
      <c r="E37" s="30">
        <v>25</v>
      </c>
      <c r="F37" s="30" t="s">
        <v>16</v>
      </c>
      <c r="G37" s="30" t="s">
        <v>20</v>
      </c>
      <c r="H37" s="30" t="s">
        <v>18</v>
      </c>
      <c r="I37" s="30" t="s">
        <v>19</v>
      </c>
      <c r="J37" s="31">
        <f t="shared" si="0"/>
        <v>2610.8080000000004</v>
      </c>
      <c r="K37" s="30">
        <v>200</v>
      </c>
      <c r="L37" s="30">
        <f t="shared" si="1"/>
        <v>0.8</v>
      </c>
      <c r="M37" s="31">
        <v>3263.51</v>
      </c>
      <c r="N37" s="27" t="s">
        <v>26</v>
      </c>
    </row>
    <row r="38" spans="1:14" s="44" customFormat="1" x14ac:dyDescent="0.3">
      <c r="A38" s="44">
        <v>178</v>
      </c>
      <c r="B38" s="44">
        <v>6</v>
      </c>
      <c r="C38" s="45">
        <v>16</v>
      </c>
      <c r="D38" s="46">
        <v>12</v>
      </c>
      <c r="E38" s="47">
        <v>25</v>
      </c>
      <c r="F38" s="47" t="s">
        <v>33</v>
      </c>
      <c r="G38" s="47" t="s">
        <v>20</v>
      </c>
      <c r="H38" s="47" t="s">
        <v>18</v>
      </c>
      <c r="I38" s="47" t="s">
        <v>19</v>
      </c>
      <c r="J38" s="10">
        <f t="shared" si="0"/>
        <v>2686.8160000000003</v>
      </c>
      <c r="K38" s="47">
        <v>200</v>
      </c>
      <c r="L38" s="47">
        <f t="shared" si="1"/>
        <v>0.8</v>
      </c>
      <c r="M38" s="48">
        <v>3358.52</v>
      </c>
    </row>
    <row r="39" spans="1:14" s="27" customFormat="1" x14ac:dyDescent="0.3">
      <c r="A39" s="27">
        <v>191</v>
      </c>
      <c r="B39" s="27">
        <v>6</v>
      </c>
      <c r="C39" s="28">
        <v>16</v>
      </c>
      <c r="D39" s="29">
        <v>12</v>
      </c>
      <c r="E39" s="30">
        <v>42</v>
      </c>
      <c r="F39" s="30" t="s">
        <v>21</v>
      </c>
      <c r="G39" s="30" t="s">
        <v>20</v>
      </c>
      <c r="H39" s="30" t="s">
        <v>18</v>
      </c>
      <c r="I39" s="30" t="s">
        <v>19</v>
      </c>
      <c r="J39" s="31">
        <f t="shared" si="0"/>
        <v>4197.1324999999997</v>
      </c>
      <c r="K39" s="30">
        <v>300</v>
      </c>
      <c r="L39" s="30">
        <f t="shared" si="1"/>
        <v>0.55000000000000004</v>
      </c>
      <c r="M39" s="31">
        <v>7631.15</v>
      </c>
      <c r="N39" s="27" t="s">
        <v>39</v>
      </c>
    </row>
    <row r="40" spans="1:14" s="27" customFormat="1" x14ac:dyDescent="0.3">
      <c r="A40" s="27">
        <v>193</v>
      </c>
      <c r="B40" s="27">
        <v>6</v>
      </c>
      <c r="C40" s="28">
        <v>16</v>
      </c>
      <c r="D40" s="29">
        <v>12</v>
      </c>
      <c r="E40" s="30">
        <v>47</v>
      </c>
      <c r="F40" s="30" t="s">
        <v>16</v>
      </c>
      <c r="G40" s="30" t="s">
        <v>17</v>
      </c>
      <c r="H40" s="30" t="s">
        <v>18</v>
      </c>
      <c r="I40" s="30" t="s">
        <v>19</v>
      </c>
      <c r="J40" s="31">
        <f t="shared" si="0"/>
        <v>8275.0079999999998</v>
      </c>
      <c r="K40" s="30">
        <v>200</v>
      </c>
      <c r="L40" s="30">
        <f t="shared" si="1"/>
        <v>0.8</v>
      </c>
      <c r="M40" s="31">
        <v>10343.76</v>
      </c>
      <c r="N40" t="s">
        <v>26</v>
      </c>
    </row>
    <row r="41" spans="1:14" s="27" customFormat="1" x14ac:dyDescent="0.3">
      <c r="A41" s="27">
        <v>205</v>
      </c>
      <c r="B41" s="27">
        <v>6</v>
      </c>
      <c r="C41" s="28">
        <v>16</v>
      </c>
      <c r="D41" s="29">
        <v>12</v>
      </c>
      <c r="E41" s="30">
        <v>96</v>
      </c>
      <c r="F41" s="30" t="s">
        <v>33</v>
      </c>
      <c r="G41" s="30" t="s">
        <v>17</v>
      </c>
      <c r="H41" s="30" t="s">
        <v>35</v>
      </c>
      <c r="I41" s="30" t="s">
        <v>19</v>
      </c>
      <c r="J41" s="31">
        <f t="shared" si="0"/>
        <v>69.998500000000007</v>
      </c>
      <c r="K41" s="30">
        <v>300</v>
      </c>
      <c r="L41" s="30">
        <f t="shared" si="1"/>
        <v>0.55000000000000004</v>
      </c>
      <c r="M41" s="49">
        <v>127.27</v>
      </c>
      <c r="N41" t="s">
        <v>26</v>
      </c>
    </row>
    <row r="42" spans="1:14" s="27" customFormat="1" x14ac:dyDescent="0.3">
      <c r="A42" s="27">
        <v>206</v>
      </c>
      <c r="B42" s="27">
        <v>6</v>
      </c>
      <c r="C42" s="28">
        <v>16</v>
      </c>
      <c r="D42" s="29">
        <v>12</v>
      </c>
      <c r="E42" s="30">
        <v>97</v>
      </c>
      <c r="F42" s="30"/>
      <c r="G42" s="30" t="s">
        <v>37</v>
      </c>
      <c r="H42" s="30" t="s">
        <v>18</v>
      </c>
      <c r="I42" s="30" t="s">
        <v>19</v>
      </c>
      <c r="J42" s="31">
        <f t="shared" si="0"/>
        <v>1993.42</v>
      </c>
      <c r="K42" s="30">
        <v>100</v>
      </c>
      <c r="L42" s="30">
        <f t="shared" si="1"/>
        <v>1</v>
      </c>
      <c r="M42" s="31">
        <v>1993.42</v>
      </c>
      <c r="N42" t="s">
        <v>26</v>
      </c>
    </row>
    <row r="43" spans="1:14" s="27" customFormat="1" x14ac:dyDescent="0.3">
      <c r="A43" s="27">
        <v>207</v>
      </c>
      <c r="B43" s="27">
        <v>6</v>
      </c>
      <c r="C43" s="28">
        <v>16</v>
      </c>
      <c r="D43" s="29">
        <v>12</v>
      </c>
      <c r="E43" s="30">
        <v>101</v>
      </c>
      <c r="F43" s="30" t="s">
        <v>21</v>
      </c>
      <c r="G43" s="30" t="s">
        <v>20</v>
      </c>
      <c r="H43" s="30" t="s">
        <v>18</v>
      </c>
      <c r="I43" s="30" t="s">
        <v>19</v>
      </c>
      <c r="J43" s="31">
        <f t="shared" si="0"/>
        <v>392.44000000000005</v>
      </c>
      <c r="K43" s="30">
        <v>200</v>
      </c>
      <c r="L43" s="30">
        <f t="shared" si="1"/>
        <v>0.8</v>
      </c>
      <c r="M43" s="49">
        <v>490.55</v>
      </c>
      <c r="N43" t="s">
        <v>26</v>
      </c>
    </row>
    <row r="44" spans="1:14" s="27" customFormat="1" x14ac:dyDescent="0.3">
      <c r="A44" s="27">
        <v>208</v>
      </c>
      <c r="B44" s="27">
        <v>6</v>
      </c>
      <c r="C44" s="28">
        <v>16</v>
      </c>
      <c r="D44" s="29">
        <v>12</v>
      </c>
      <c r="E44" s="30">
        <v>101</v>
      </c>
      <c r="F44" s="30" t="s">
        <v>33</v>
      </c>
      <c r="G44" s="30" t="s">
        <v>20</v>
      </c>
      <c r="H44" s="30" t="s">
        <v>35</v>
      </c>
      <c r="I44" s="30" t="s">
        <v>19</v>
      </c>
      <c r="J44" s="31">
        <f t="shared" si="0"/>
        <v>98.873500000000007</v>
      </c>
      <c r="K44" s="30">
        <v>300</v>
      </c>
      <c r="L44" s="30">
        <f t="shared" si="1"/>
        <v>0.55000000000000004</v>
      </c>
      <c r="M44" s="49">
        <v>179.77</v>
      </c>
      <c r="N44" t="s">
        <v>26</v>
      </c>
    </row>
    <row r="45" spans="1:14" s="27" customFormat="1" x14ac:dyDescent="0.3">
      <c r="A45" s="27">
        <v>209</v>
      </c>
      <c r="B45" s="27">
        <v>6</v>
      </c>
      <c r="C45" s="28">
        <v>16</v>
      </c>
      <c r="D45" s="29">
        <v>12</v>
      </c>
      <c r="E45" s="30">
        <v>101</v>
      </c>
      <c r="F45" s="30" t="s">
        <v>24</v>
      </c>
      <c r="G45" s="30" t="s">
        <v>20</v>
      </c>
      <c r="H45" s="30" t="s">
        <v>35</v>
      </c>
      <c r="I45" s="30" t="s">
        <v>19</v>
      </c>
      <c r="J45" s="31">
        <f t="shared" si="0"/>
        <v>60.439500000000002</v>
      </c>
      <c r="K45" s="30">
        <v>300</v>
      </c>
      <c r="L45" s="30">
        <f t="shared" si="1"/>
        <v>0.55000000000000004</v>
      </c>
      <c r="M45" s="49">
        <v>109.89</v>
      </c>
      <c r="N45" t="s">
        <v>26</v>
      </c>
    </row>
    <row r="46" spans="1:14" s="50" customFormat="1" x14ac:dyDescent="0.3">
      <c r="A46" s="50">
        <v>199</v>
      </c>
      <c r="B46" s="50">
        <v>7</v>
      </c>
      <c r="C46" s="51">
        <v>19</v>
      </c>
      <c r="D46" s="52">
        <v>12</v>
      </c>
      <c r="E46" s="53">
        <v>73</v>
      </c>
      <c r="F46" s="53" t="s">
        <v>16</v>
      </c>
      <c r="G46" s="53" t="s">
        <v>17</v>
      </c>
      <c r="H46" s="53" t="s">
        <v>18</v>
      </c>
      <c r="I46" s="53" t="s">
        <v>19</v>
      </c>
      <c r="J46" s="10">
        <f t="shared" si="0"/>
        <v>35020.04</v>
      </c>
      <c r="K46" s="53">
        <v>100</v>
      </c>
      <c r="L46" s="53">
        <f t="shared" si="1"/>
        <v>1</v>
      </c>
      <c r="M46" s="54">
        <v>35020.04</v>
      </c>
    </row>
    <row r="47" spans="1:14" s="50" customFormat="1" x14ac:dyDescent="0.3">
      <c r="A47" s="50">
        <v>200</v>
      </c>
      <c r="B47" s="50">
        <v>7</v>
      </c>
      <c r="C47" s="51">
        <v>19</v>
      </c>
      <c r="D47" s="52">
        <v>12</v>
      </c>
      <c r="E47" s="53">
        <v>73</v>
      </c>
      <c r="F47" s="53" t="s">
        <v>40</v>
      </c>
      <c r="G47" s="53" t="s">
        <v>17</v>
      </c>
      <c r="H47" s="53" t="s">
        <v>18</v>
      </c>
      <c r="I47" s="53" t="s">
        <v>19</v>
      </c>
      <c r="J47" s="10">
        <f t="shared" si="0"/>
        <v>16055.98</v>
      </c>
      <c r="K47" s="53">
        <v>100</v>
      </c>
      <c r="L47" s="53">
        <f t="shared" si="1"/>
        <v>1</v>
      </c>
      <c r="M47" s="54">
        <v>16055.98</v>
      </c>
    </row>
    <row r="48" spans="1:14" s="55" customFormat="1" x14ac:dyDescent="0.3">
      <c r="A48" s="55">
        <v>7</v>
      </c>
      <c r="B48" s="56" t="s">
        <v>41</v>
      </c>
      <c r="C48" s="55" t="s">
        <v>42</v>
      </c>
      <c r="D48" s="57">
        <v>1</v>
      </c>
      <c r="E48" s="58">
        <v>269</v>
      </c>
      <c r="F48" s="58" t="s">
        <v>28</v>
      </c>
      <c r="G48" s="58" t="s">
        <v>43</v>
      </c>
      <c r="H48" s="58" t="s">
        <v>18</v>
      </c>
      <c r="I48" s="58" t="s">
        <v>19</v>
      </c>
      <c r="J48" s="10">
        <f t="shared" si="0"/>
        <v>4295.3280000000004</v>
      </c>
      <c r="K48" s="58">
        <v>200</v>
      </c>
      <c r="L48" s="58">
        <f t="shared" si="1"/>
        <v>0.8</v>
      </c>
      <c r="M48" s="59">
        <v>5369.16</v>
      </c>
    </row>
    <row r="49" spans="1:14" s="55" customFormat="1" x14ac:dyDescent="0.3">
      <c r="A49" s="55">
        <v>8</v>
      </c>
      <c r="B49" s="56" t="s">
        <v>41</v>
      </c>
      <c r="C49" s="55" t="s">
        <v>42</v>
      </c>
      <c r="D49" s="57">
        <v>1</v>
      </c>
      <c r="E49" s="58">
        <v>269</v>
      </c>
      <c r="F49" s="58" t="s">
        <v>30</v>
      </c>
      <c r="G49" s="58" t="s">
        <v>43</v>
      </c>
      <c r="H49" s="58" t="s">
        <v>18</v>
      </c>
      <c r="I49" s="58" t="s">
        <v>19</v>
      </c>
      <c r="J49" s="10">
        <f t="shared" si="0"/>
        <v>35137.536</v>
      </c>
      <c r="K49" s="58">
        <v>200</v>
      </c>
      <c r="L49" s="58">
        <f t="shared" si="1"/>
        <v>0.8</v>
      </c>
      <c r="M49" s="59">
        <v>43921.919999999998</v>
      </c>
    </row>
    <row r="50" spans="1:14" s="27" customFormat="1" x14ac:dyDescent="0.3">
      <c r="A50" s="27">
        <v>17</v>
      </c>
      <c r="B50" s="28" t="s">
        <v>41</v>
      </c>
      <c r="C50" s="27" t="s">
        <v>42</v>
      </c>
      <c r="D50" s="29">
        <v>3</v>
      </c>
      <c r="E50" s="30">
        <v>50</v>
      </c>
      <c r="F50" s="30" t="s">
        <v>21</v>
      </c>
      <c r="G50" s="30" t="s">
        <v>44</v>
      </c>
      <c r="H50" s="30" t="s">
        <v>18</v>
      </c>
      <c r="I50" s="30" t="s">
        <v>19</v>
      </c>
      <c r="J50" s="31">
        <f t="shared" si="0"/>
        <v>2462.7240000000002</v>
      </c>
      <c r="K50" s="30">
        <v>300</v>
      </c>
      <c r="L50" s="30">
        <f t="shared" si="1"/>
        <v>0.55000000000000004</v>
      </c>
      <c r="M50" s="31">
        <v>4477.68</v>
      </c>
      <c r="N50" s="27" t="s">
        <v>45</v>
      </c>
    </row>
    <row r="51" spans="1:14" s="55" customFormat="1" x14ac:dyDescent="0.3">
      <c r="A51" s="55">
        <v>18</v>
      </c>
      <c r="B51" s="56" t="s">
        <v>41</v>
      </c>
      <c r="C51" s="55" t="s">
        <v>42</v>
      </c>
      <c r="D51" s="57">
        <v>3</v>
      </c>
      <c r="E51" s="58">
        <v>55</v>
      </c>
      <c r="F51" s="58" t="s">
        <v>16</v>
      </c>
      <c r="G51" s="58" t="s">
        <v>46</v>
      </c>
      <c r="H51" s="58" t="s">
        <v>18</v>
      </c>
      <c r="I51" s="58" t="s">
        <v>19</v>
      </c>
      <c r="J51" s="10">
        <f t="shared" si="0"/>
        <v>5370.76</v>
      </c>
      <c r="K51" s="58">
        <v>200</v>
      </c>
      <c r="L51" s="58">
        <f t="shared" si="1"/>
        <v>0.8</v>
      </c>
      <c r="M51" s="59">
        <v>6713.45</v>
      </c>
    </row>
    <row r="52" spans="1:14" s="55" customFormat="1" x14ac:dyDescent="0.3">
      <c r="A52" s="55">
        <v>19</v>
      </c>
      <c r="B52" s="56" t="s">
        <v>41</v>
      </c>
      <c r="C52" s="55" t="s">
        <v>42</v>
      </c>
      <c r="D52" s="57">
        <v>3</v>
      </c>
      <c r="E52" s="58">
        <v>55</v>
      </c>
      <c r="F52" s="58" t="s">
        <v>21</v>
      </c>
      <c r="G52" s="58" t="s">
        <v>46</v>
      </c>
      <c r="H52" s="58" t="s">
        <v>18</v>
      </c>
      <c r="I52" s="58" t="s">
        <v>19</v>
      </c>
      <c r="J52" s="10">
        <f t="shared" si="0"/>
        <v>3018.48</v>
      </c>
      <c r="K52" s="58">
        <v>200</v>
      </c>
      <c r="L52" s="58">
        <f t="shared" si="1"/>
        <v>0.8</v>
      </c>
      <c r="M52" s="59">
        <v>3773.1</v>
      </c>
    </row>
    <row r="53" spans="1:14" s="27" customFormat="1" x14ac:dyDescent="0.3">
      <c r="A53" s="27">
        <v>20</v>
      </c>
      <c r="B53" s="28" t="s">
        <v>41</v>
      </c>
      <c r="C53" s="27" t="s">
        <v>42</v>
      </c>
      <c r="D53" s="29">
        <v>3</v>
      </c>
      <c r="E53" s="30">
        <v>55</v>
      </c>
      <c r="F53" s="30" t="s">
        <v>24</v>
      </c>
      <c r="G53" s="30" t="s">
        <v>46</v>
      </c>
      <c r="H53" s="30" t="s">
        <v>18</v>
      </c>
      <c r="I53" s="30" t="s">
        <v>19</v>
      </c>
      <c r="J53" s="31">
        <f t="shared" si="0"/>
        <v>454.03199999999998</v>
      </c>
      <c r="K53" s="30">
        <v>200</v>
      </c>
      <c r="L53" s="30">
        <f t="shared" si="1"/>
        <v>0.8</v>
      </c>
      <c r="M53" s="32">
        <v>567.54</v>
      </c>
      <c r="N53" s="27" t="s">
        <v>47</v>
      </c>
    </row>
    <row r="54" spans="1:14" s="55" customFormat="1" x14ac:dyDescent="0.3">
      <c r="A54" s="55">
        <v>21</v>
      </c>
      <c r="B54" s="56" t="s">
        <v>41</v>
      </c>
      <c r="C54" s="55" t="s">
        <v>42</v>
      </c>
      <c r="D54" s="57">
        <v>3</v>
      </c>
      <c r="E54" s="58">
        <v>55</v>
      </c>
      <c r="F54" s="58" t="s">
        <v>34</v>
      </c>
      <c r="G54" s="58" t="s">
        <v>46</v>
      </c>
      <c r="H54" s="58" t="s">
        <v>18</v>
      </c>
      <c r="I54" s="58" t="s">
        <v>19</v>
      </c>
      <c r="J54" s="10">
        <f t="shared" si="0"/>
        <v>6629.7520000000004</v>
      </c>
      <c r="K54" s="58">
        <v>200</v>
      </c>
      <c r="L54" s="58">
        <f t="shared" si="1"/>
        <v>0.8</v>
      </c>
      <c r="M54" s="59">
        <v>8287.19</v>
      </c>
    </row>
    <row r="55" spans="1:14" s="55" customFormat="1" x14ac:dyDescent="0.3">
      <c r="A55" s="55">
        <v>22</v>
      </c>
      <c r="B55" s="56" t="s">
        <v>41</v>
      </c>
      <c r="C55" s="55" t="s">
        <v>42</v>
      </c>
      <c r="D55" s="57">
        <v>3</v>
      </c>
      <c r="E55" s="58">
        <v>65</v>
      </c>
      <c r="F55" s="58" t="s">
        <v>33</v>
      </c>
      <c r="G55" s="58" t="s">
        <v>48</v>
      </c>
      <c r="H55" s="58" t="s">
        <v>18</v>
      </c>
      <c r="I55" s="58" t="s">
        <v>19</v>
      </c>
      <c r="J55" s="10">
        <f t="shared" si="0"/>
        <v>17396.1535</v>
      </c>
      <c r="K55" s="58">
        <v>300</v>
      </c>
      <c r="L55" s="58">
        <f t="shared" si="1"/>
        <v>0.55000000000000004</v>
      </c>
      <c r="M55" s="59">
        <v>31629.37</v>
      </c>
    </row>
    <row r="56" spans="1:14" s="27" customFormat="1" x14ac:dyDescent="0.3">
      <c r="A56" s="27">
        <v>23</v>
      </c>
      <c r="B56" s="28" t="s">
        <v>41</v>
      </c>
      <c r="C56" s="27" t="s">
        <v>42</v>
      </c>
      <c r="D56" s="29">
        <v>3</v>
      </c>
      <c r="E56" s="30">
        <v>65</v>
      </c>
      <c r="F56" s="30" t="s">
        <v>30</v>
      </c>
      <c r="G56" s="30" t="s">
        <v>48</v>
      </c>
      <c r="H56" s="30" t="s">
        <v>18</v>
      </c>
      <c r="I56" s="30" t="s">
        <v>19</v>
      </c>
      <c r="J56" s="31">
        <f t="shared" si="0"/>
        <v>871.27700000000016</v>
      </c>
      <c r="K56" s="30">
        <v>300</v>
      </c>
      <c r="L56" s="30">
        <f t="shared" si="1"/>
        <v>0.55000000000000004</v>
      </c>
      <c r="M56" s="31">
        <v>1584.14</v>
      </c>
      <c r="N56" s="27" t="s">
        <v>47</v>
      </c>
    </row>
    <row r="57" spans="1:14" s="27" customFormat="1" x14ac:dyDescent="0.3">
      <c r="A57" s="27">
        <v>24</v>
      </c>
      <c r="B57" s="28" t="s">
        <v>41</v>
      </c>
      <c r="C57" s="27" t="s">
        <v>42</v>
      </c>
      <c r="D57" s="29">
        <v>3</v>
      </c>
      <c r="E57" s="30">
        <v>65</v>
      </c>
      <c r="F57" s="30" t="s">
        <v>13</v>
      </c>
      <c r="G57" s="30" t="s">
        <v>48</v>
      </c>
      <c r="H57" s="30" t="s">
        <v>18</v>
      </c>
      <c r="I57" s="30" t="s">
        <v>19</v>
      </c>
      <c r="J57" s="31">
        <f t="shared" si="0"/>
        <v>101.80500000000001</v>
      </c>
      <c r="K57" s="30">
        <v>300</v>
      </c>
      <c r="L57" s="30">
        <f t="shared" si="1"/>
        <v>0.55000000000000004</v>
      </c>
      <c r="M57" s="32">
        <v>185.1</v>
      </c>
      <c r="N57" s="27" t="s">
        <v>47</v>
      </c>
    </row>
    <row r="58" spans="1:14" s="27" customFormat="1" x14ac:dyDescent="0.3">
      <c r="A58" s="27">
        <v>25</v>
      </c>
      <c r="B58" s="28" t="s">
        <v>41</v>
      </c>
      <c r="C58" s="27" t="s">
        <v>42</v>
      </c>
      <c r="D58" s="29">
        <v>3</v>
      </c>
      <c r="E58" s="30">
        <v>65</v>
      </c>
      <c r="F58" s="30" t="s">
        <v>49</v>
      </c>
      <c r="G58" s="30" t="s">
        <v>48</v>
      </c>
      <c r="H58" s="30" t="s">
        <v>18</v>
      </c>
      <c r="I58" s="30" t="s">
        <v>19</v>
      </c>
      <c r="J58" s="31">
        <f t="shared" si="0"/>
        <v>2237.9995000000004</v>
      </c>
      <c r="K58" s="30">
        <v>300</v>
      </c>
      <c r="L58" s="30">
        <f t="shared" si="1"/>
        <v>0.55000000000000004</v>
      </c>
      <c r="M58" s="31">
        <v>4069.09</v>
      </c>
      <c r="N58" s="27" t="s">
        <v>47</v>
      </c>
    </row>
    <row r="59" spans="1:14" s="27" customFormat="1" x14ac:dyDescent="0.3">
      <c r="A59" s="27">
        <v>26</v>
      </c>
      <c r="B59" s="28" t="s">
        <v>41</v>
      </c>
      <c r="C59" s="27" t="s">
        <v>42</v>
      </c>
      <c r="D59" s="29">
        <v>3</v>
      </c>
      <c r="E59" s="30">
        <v>65</v>
      </c>
      <c r="F59" s="30" t="s">
        <v>50</v>
      </c>
      <c r="G59" s="30" t="s">
        <v>48</v>
      </c>
      <c r="H59" s="30" t="s">
        <v>18</v>
      </c>
      <c r="I59" s="30" t="s">
        <v>19</v>
      </c>
      <c r="J59" s="31">
        <f t="shared" si="0"/>
        <v>209.33550000000002</v>
      </c>
      <c r="K59" s="30">
        <v>300</v>
      </c>
      <c r="L59" s="30">
        <f t="shared" si="1"/>
        <v>0.55000000000000004</v>
      </c>
      <c r="M59" s="32">
        <v>380.61</v>
      </c>
      <c r="N59" s="27" t="s">
        <v>47</v>
      </c>
    </row>
    <row r="60" spans="1:14" s="27" customFormat="1" x14ac:dyDescent="0.3">
      <c r="A60" s="27">
        <v>27</v>
      </c>
      <c r="B60" s="28" t="s">
        <v>41</v>
      </c>
      <c r="C60" s="27" t="s">
        <v>42</v>
      </c>
      <c r="D60" s="29">
        <v>3</v>
      </c>
      <c r="E60" s="30">
        <v>65</v>
      </c>
      <c r="F60" s="30" t="s">
        <v>51</v>
      </c>
      <c r="G60" s="30" t="s">
        <v>48</v>
      </c>
      <c r="H60" s="30" t="s">
        <v>18</v>
      </c>
      <c r="I60" s="30" t="s">
        <v>19</v>
      </c>
      <c r="J60" s="31">
        <f t="shared" si="0"/>
        <v>328.35550000000001</v>
      </c>
      <c r="K60" s="30">
        <v>300</v>
      </c>
      <c r="L60" s="30">
        <f t="shared" si="1"/>
        <v>0.55000000000000004</v>
      </c>
      <c r="M60" s="32">
        <v>597.01</v>
      </c>
      <c r="N60" s="27" t="s">
        <v>47</v>
      </c>
    </row>
    <row r="61" spans="1:14" s="55" customFormat="1" x14ac:dyDescent="0.3">
      <c r="A61" s="55">
        <v>44</v>
      </c>
      <c r="B61" s="56" t="s">
        <v>41</v>
      </c>
      <c r="C61" s="55" t="s">
        <v>52</v>
      </c>
      <c r="D61" s="57">
        <v>3</v>
      </c>
      <c r="E61" s="58">
        <v>172</v>
      </c>
      <c r="F61" s="58" t="s">
        <v>16</v>
      </c>
      <c r="G61" s="58" t="s">
        <v>48</v>
      </c>
      <c r="H61" s="58" t="s">
        <v>18</v>
      </c>
      <c r="I61" s="58" t="s">
        <v>19</v>
      </c>
      <c r="J61" s="10">
        <f t="shared" si="0"/>
        <v>4405.7970000000005</v>
      </c>
      <c r="K61" s="58">
        <v>300</v>
      </c>
      <c r="L61" s="58">
        <f t="shared" si="1"/>
        <v>0.55000000000000004</v>
      </c>
      <c r="M61" s="59">
        <v>8010.54</v>
      </c>
    </row>
    <row r="62" spans="1:14" s="27" customFormat="1" x14ac:dyDescent="0.3">
      <c r="A62" s="27">
        <v>45</v>
      </c>
      <c r="B62" s="28" t="s">
        <v>41</v>
      </c>
      <c r="C62" s="27" t="s">
        <v>52</v>
      </c>
      <c r="D62" s="29">
        <v>3</v>
      </c>
      <c r="E62" s="30">
        <v>175</v>
      </c>
      <c r="F62" s="30" t="s">
        <v>16</v>
      </c>
      <c r="G62" s="30" t="s">
        <v>48</v>
      </c>
      <c r="H62" s="30" t="s">
        <v>18</v>
      </c>
      <c r="I62" s="30" t="s">
        <v>19</v>
      </c>
      <c r="J62" s="31">
        <f t="shared" si="0"/>
        <v>591.67349999999999</v>
      </c>
      <c r="K62" s="30">
        <v>300</v>
      </c>
      <c r="L62" s="30">
        <f t="shared" si="1"/>
        <v>0.55000000000000004</v>
      </c>
      <c r="M62" s="31">
        <v>1075.77</v>
      </c>
      <c r="N62" s="27" t="s">
        <v>47</v>
      </c>
    </row>
    <row r="63" spans="1:14" s="27" customFormat="1" x14ac:dyDescent="0.3">
      <c r="A63" s="27">
        <v>46</v>
      </c>
      <c r="B63" s="28" t="s">
        <v>41</v>
      </c>
      <c r="C63" s="27" t="s">
        <v>52</v>
      </c>
      <c r="D63" s="29">
        <v>3</v>
      </c>
      <c r="E63" s="30">
        <v>186</v>
      </c>
      <c r="F63" s="30" t="s">
        <v>33</v>
      </c>
      <c r="G63" s="30" t="s">
        <v>48</v>
      </c>
      <c r="H63" s="30" t="s">
        <v>18</v>
      </c>
      <c r="I63" s="30" t="s">
        <v>19</v>
      </c>
      <c r="J63" s="31">
        <f t="shared" si="0"/>
        <v>78.287000000000006</v>
      </c>
      <c r="K63" s="30">
        <v>300</v>
      </c>
      <c r="L63" s="30">
        <f t="shared" si="1"/>
        <v>0.55000000000000004</v>
      </c>
      <c r="M63" s="32">
        <v>142.34</v>
      </c>
      <c r="N63" s="27" t="s">
        <v>47</v>
      </c>
    </row>
    <row r="64" spans="1:14" s="27" customFormat="1" x14ac:dyDescent="0.3">
      <c r="A64" s="27">
        <v>1</v>
      </c>
      <c r="B64" s="28" t="s">
        <v>41</v>
      </c>
      <c r="C64" s="27" t="s">
        <v>42</v>
      </c>
      <c r="D64" s="29">
        <v>1</v>
      </c>
      <c r="E64" s="30">
        <v>160</v>
      </c>
      <c r="F64" s="30" t="s">
        <v>16</v>
      </c>
      <c r="G64" s="30" t="s">
        <v>53</v>
      </c>
      <c r="H64" s="30" t="s">
        <v>18</v>
      </c>
      <c r="I64" s="30" t="s">
        <v>19</v>
      </c>
      <c r="J64" s="31">
        <f t="shared" si="0"/>
        <v>893.32000000000016</v>
      </c>
      <c r="K64" s="30">
        <v>200</v>
      </c>
      <c r="L64" s="30">
        <f t="shared" si="1"/>
        <v>0.8</v>
      </c>
      <c r="M64" s="31">
        <v>1116.6500000000001</v>
      </c>
      <c r="N64" s="27" t="s">
        <v>47</v>
      </c>
    </row>
    <row r="65" spans="1:14" s="55" customFormat="1" x14ac:dyDescent="0.3">
      <c r="A65" s="55">
        <v>2</v>
      </c>
      <c r="B65" s="56" t="s">
        <v>41</v>
      </c>
      <c r="C65" s="55" t="s">
        <v>42</v>
      </c>
      <c r="D65" s="57">
        <v>1</v>
      </c>
      <c r="E65" s="58">
        <v>205</v>
      </c>
      <c r="F65" s="58" t="s">
        <v>16</v>
      </c>
      <c r="G65" s="58" t="s">
        <v>54</v>
      </c>
      <c r="H65" s="58" t="s">
        <v>18</v>
      </c>
      <c r="I65" s="58" t="s">
        <v>19</v>
      </c>
      <c r="J65" s="10">
        <f t="shared" si="0"/>
        <v>22831.536</v>
      </c>
      <c r="K65" s="58">
        <v>200</v>
      </c>
      <c r="L65" s="58">
        <f t="shared" si="1"/>
        <v>0.8</v>
      </c>
      <c r="M65" s="59">
        <v>28539.42</v>
      </c>
    </row>
    <row r="66" spans="1:14" s="55" customFormat="1" x14ac:dyDescent="0.3">
      <c r="A66" s="55">
        <v>3</v>
      </c>
      <c r="B66" s="56" t="s">
        <v>41</v>
      </c>
      <c r="C66" s="55" t="s">
        <v>42</v>
      </c>
      <c r="D66" s="57">
        <v>1</v>
      </c>
      <c r="E66" s="58">
        <v>205</v>
      </c>
      <c r="F66" s="58" t="s">
        <v>24</v>
      </c>
      <c r="G66" s="58" t="s">
        <v>54</v>
      </c>
      <c r="H66" s="58" t="s">
        <v>18</v>
      </c>
      <c r="I66" s="58" t="s">
        <v>19</v>
      </c>
      <c r="J66" s="10">
        <f t="shared" si="0"/>
        <v>2849.576</v>
      </c>
      <c r="K66" s="58">
        <v>200</v>
      </c>
      <c r="L66" s="58">
        <f t="shared" si="1"/>
        <v>0.8</v>
      </c>
      <c r="M66" s="59">
        <v>3561.97</v>
      </c>
    </row>
    <row r="67" spans="1:14" s="55" customFormat="1" x14ac:dyDescent="0.3">
      <c r="A67" s="55">
        <v>5</v>
      </c>
      <c r="B67" s="56" t="s">
        <v>41</v>
      </c>
      <c r="C67" s="55" t="s">
        <v>42</v>
      </c>
      <c r="D67" s="57">
        <v>1</v>
      </c>
      <c r="E67" s="58">
        <v>269</v>
      </c>
      <c r="F67" s="58" t="s">
        <v>24</v>
      </c>
      <c r="G67" s="58" t="s">
        <v>43</v>
      </c>
      <c r="H67" s="58" t="s">
        <v>18</v>
      </c>
      <c r="I67" s="58" t="s">
        <v>19</v>
      </c>
      <c r="J67" s="10">
        <f t="shared" ref="J67:J130" si="2">L67*M67</f>
        <v>21047.248000000003</v>
      </c>
      <c r="K67" s="58">
        <v>200</v>
      </c>
      <c r="L67" s="58">
        <f t="shared" ref="L67:L130" si="3">(IF(K67=100,1,IF(K67=200,0.8,0.55)))</f>
        <v>0.8</v>
      </c>
      <c r="M67" s="59">
        <v>26309.06</v>
      </c>
    </row>
    <row r="68" spans="1:14" s="27" customFormat="1" x14ac:dyDescent="0.3">
      <c r="A68" s="27">
        <v>16</v>
      </c>
      <c r="B68" s="28" t="s">
        <v>41</v>
      </c>
      <c r="C68" s="27" t="s">
        <v>42</v>
      </c>
      <c r="D68" s="29">
        <v>3</v>
      </c>
      <c r="E68" s="30">
        <v>20</v>
      </c>
      <c r="F68" s="30"/>
      <c r="G68" s="30" t="s">
        <v>48</v>
      </c>
      <c r="H68" s="30" t="s">
        <v>18</v>
      </c>
      <c r="I68" s="30" t="s">
        <v>19</v>
      </c>
      <c r="J68" s="31">
        <f t="shared" si="2"/>
        <v>6711.4080000000004</v>
      </c>
      <c r="K68" s="30">
        <v>200</v>
      </c>
      <c r="L68" s="30">
        <f t="shared" si="3"/>
        <v>0.8</v>
      </c>
      <c r="M68" s="31">
        <v>8389.26</v>
      </c>
      <c r="N68" s="27" t="s">
        <v>55</v>
      </c>
    </row>
    <row r="69" spans="1:14" s="55" customFormat="1" x14ac:dyDescent="0.3">
      <c r="A69" s="55">
        <v>30</v>
      </c>
      <c r="B69" s="56" t="s">
        <v>41</v>
      </c>
      <c r="C69" s="55" t="s">
        <v>42</v>
      </c>
      <c r="D69" s="57">
        <v>3</v>
      </c>
      <c r="E69" s="58">
        <v>81</v>
      </c>
      <c r="F69" s="58" t="s">
        <v>16</v>
      </c>
      <c r="G69" s="58" t="s">
        <v>56</v>
      </c>
      <c r="H69" s="58" t="s">
        <v>18</v>
      </c>
      <c r="I69" s="58" t="s">
        <v>19</v>
      </c>
      <c r="J69" s="10">
        <f t="shared" si="2"/>
        <v>9220.9260000000013</v>
      </c>
      <c r="K69" s="58">
        <v>300</v>
      </c>
      <c r="L69" s="58">
        <f t="shared" si="3"/>
        <v>0.55000000000000004</v>
      </c>
      <c r="M69" s="59">
        <v>16765.32</v>
      </c>
    </row>
    <row r="70" spans="1:14" s="55" customFormat="1" x14ac:dyDescent="0.3">
      <c r="A70" s="55">
        <v>31</v>
      </c>
      <c r="B70" s="56" t="s">
        <v>41</v>
      </c>
      <c r="C70" s="55" t="s">
        <v>42</v>
      </c>
      <c r="D70" s="57">
        <v>3</v>
      </c>
      <c r="E70" s="58">
        <v>82</v>
      </c>
      <c r="F70" s="58" t="s">
        <v>16</v>
      </c>
      <c r="G70" s="58" t="s">
        <v>57</v>
      </c>
      <c r="H70" s="58" t="s">
        <v>18</v>
      </c>
      <c r="I70" s="58" t="s">
        <v>19</v>
      </c>
      <c r="J70" s="10">
        <f t="shared" si="2"/>
        <v>1859.5439999999999</v>
      </c>
      <c r="K70" s="58">
        <v>200</v>
      </c>
      <c r="L70" s="58">
        <f t="shared" si="3"/>
        <v>0.8</v>
      </c>
      <c r="M70" s="59">
        <v>2324.4299999999998</v>
      </c>
    </row>
    <row r="71" spans="1:14" s="55" customFormat="1" x14ac:dyDescent="0.3">
      <c r="A71" s="55">
        <v>32</v>
      </c>
      <c r="B71" s="56" t="s">
        <v>41</v>
      </c>
      <c r="C71" s="55" t="s">
        <v>42</v>
      </c>
      <c r="D71" s="57">
        <v>3</v>
      </c>
      <c r="E71" s="58">
        <v>83</v>
      </c>
      <c r="F71" s="58" t="s">
        <v>16</v>
      </c>
      <c r="G71" s="58" t="s">
        <v>57</v>
      </c>
      <c r="H71" s="58" t="s">
        <v>18</v>
      </c>
      <c r="I71" s="58" t="s">
        <v>19</v>
      </c>
      <c r="J71" s="10">
        <f t="shared" si="2"/>
        <v>3018.8180000000002</v>
      </c>
      <c r="K71" s="58">
        <v>300</v>
      </c>
      <c r="L71" s="58">
        <f t="shared" si="3"/>
        <v>0.55000000000000004</v>
      </c>
      <c r="M71" s="59">
        <v>5488.76</v>
      </c>
    </row>
    <row r="72" spans="1:14" s="55" customFormat="1" x14ac:dyDescent="0.3">
      <c r="A72" s="55">
        <v>33</v>
      </c>
      <c r="B72" s="56" t="s">
        <v>41</v>
      </c>
      <c r="C72" s="55" t="s">
        <v>42</v>
      </c>
      <c r="D72" s="57">
        <v>3</v>
      </c>
      <c r="E72" s="58">
        <v>84</v>
      </c>
      <c r="F72" s="58" t="s">
        <v>16</v>
      </c>
      <c r="G72" s="58" t="s">
        <v>57</v>
      </c>
      <c r="H72" s="58" t="s">
        <v>18</v>
      </c>
      <c r="I72" s="58" t="s">
        <v>19</v>
      </c>
      <c r="J72" s="10">
        <f t="shared" si="2"/>
        <v>4074.4605000000001</v>
      </c>
      <c r="K72" s="58">
        <v>300</v>
      </c>
      <c r="L72" s="58">
        <f t="shared" si="3"/>
        <v>0.55000000000000004</v>
      </c>
      <c r="M72" s="59">
        <v>7408.11</v>
      </c>
    </row>
    <row r="73" spans="1:14" s="27" customFormat="1" x14ac:dyDescent="0.3">
      <c r="A73" s="27">
        <v>34</v>
      </c>
      <c r="B73" s="28" t="s">
        <v>41</v>
      </c>
      <c r="C73" s="27" t="s">
        <v>42</v>
      </c>
      <c r="D73" s="29">
        <v>3</v>
      </c>
      <c r="E73" s="30">
        <v>85</v>
      </c>
      <c r="F73" s="30" t="s">
        <v>21</v>
      </c>
      <c r="G73" s="30" t="s">
        <v>57</v>
      </c>
      <c r="H73" s="30" t="s">
        <v>18</v>
      </c>
      <c r="I73" s="30" t="s">
        <v>19</v>
      </c>
      <c r="J73" s="31">
        <f t="shared" si="2"/>
        <v>5620.9009999999998</v>
      </c>
      <c r="K73" s="30">
        <v>300</v>
      </c>
      <c r="L73" s="30">
        <f t="shared" si="3"/>
        <v>0.55000000000000004</v>
      </c>
      <c r="M73" s="31">
        <v>10219.82</v>
      </c>
      <c r="N73" s="27" t="s">
        <v>58</v>
      </c>
    </row>
    <row r="74" spans="1:14" s="27" customFormat="1" x14ac:dyDescent="0.3">
      <c r="A74" s="27">
        <v>36</v>
      </c>
      <c r="B74" s="28" t="s">
        <v>41</v>
      </c>
      <c r="C74" s="27" t="s">
        <v>42</v>
      </c>
      <c r="D74" s="29">
        <v>3</v>
      </c>
      <c r="E74" s="30">
        <v>99</v>
      </c>
      <c r="F74" s="30" t="s">
        <v>33</v>
      </c>
      <c r="G74" s="30" t="s">
        <v>59</v>
      </c>
      <c r="H74" s="30" t="s">
        <v>18</v>
      </c>
      <c r="I74" s="30" t="s">
        <v>19</v>
      </c>
      <c r="J74" s="31">
        <f t="shared" si="2"/>
        <v>325.59200000000004</v>
      </c>
      <c r="K74" s="30">
        <v>200</v>
      </c>
      <c r="L74" s="30">
        <f t="shared" si="3"/>
        <v>0.8</v>
      </c>
      <c r="M74" s="32">
        <v>406.99</v>
      </c>
      <c r="N74" s="27" t="s">
        <v>60</v>
      </c>
    </row>
    <row r="75" spans="1:14" s="27" customFormat="1" x14ac:dyDescent="0.3">
      <c r="A75" s="27">
        <v>37</v>
      </c>
      <c r="B75" s="28" t="s">
        <v>41</v>
      </c>
      <c r="C75" s="27" t="s">
        <v>52</v>
      </c>
      <c r="D75" s="29">
        <v>3</v>
      </c>
      <c r="E75" s="30">
        <v>158</v>
      </c>
      <c r="F75" s="30" t="s">
        <v>16</v>
      </c>
      <c r="G75" s="30" t="s">
        <v>48</v>
      </c>
      <c r="H75" s="30" t="s">
        <v>18</v>
      </c>
      <c r="I75" s="30" t="s">
        <v>19</v>
      </c>
      <c r="J75" s="31">
        <f t="shared" si="2"/>
        <v>489.17</v>
      </c>
      <c r="K75" s="30">
        <v>300</v>
      </c>
      <c r="L75" s="30">
        <f t="shared" si="3"/>
        <v>0.55000000000000004</v>
      </c>
      <c r="M75" s="32">
        <v>889.4</v>
      </c>
      <c r="N75" s="27" t="s">
        <v>47</v>
      </c>
    </row>
    <row r="76" spans="1:14" s="27" customFormat="1" x14ac:dyDescent="0.3">
      <c r="A76" s="27">
        <v>38</v>
      </c>
      <c r="B76" s="28" t="s">
        <v>41</v>
      </c>
      <c r="C76" s="27" t="s">
        <v>52</v>
      </c>
      <c r="D76" s="29">
        <v>3</v>
      </c>
      <c r="E76" s="30">
        <v>158</v>
      </c>
      <c r="F76" s="30" t="s">
        <v>21</v>
      </c>
      <c r="G76" s="30" t="s">
        <v>48</v>
      </c>
      <c r="H76" s="30" t="s">
        <v>18</v>
      </c>
      <c r="I76" s="30" t="s">
        <v>19</v>
      </c>
      <c r="J76" s="31">
        <f t="shared" si="2"/>
        <v>2262.0785000000001</v>
      </c>
      <c r="K76" s="30">
        <v>300</v>
      </c>
      <c r="L76" s="30">
        <f t="shared" si="3"/>
        <v>0.55000000000000004</v>
      </c>
      <c r="M76" s="31">
        <v>4112.87</v>
      </c>
      <c r="N76" s="27" t="s">
        <v>47</v>
      </c>
    </row>
    <row r="77" spans="1:14" s="27" customFormat="1" x14ac:dyDescent="0.3">
      <c r="A77" s="27">
        <v>41</v>
      </c>
      <c r="B77" s="28" t="s">
        <v>41</v>
      </c>
      <c r="C77" s="27" t="s">
        <v>52</v>
      </c>
      <c r="D77" s="29">
        <v>3</v>
      </c>
      <c r="E77" s="30">
        <v>164</v>
      </c>
      <c r="F77" s="30" t="s">
        <v>33</v>
      </c>
      <c r="G77" s="30" t="s">
        <v>48</v>
      </c>
      <c r="H77" s="30" t="s">
        <v>18</v>
      </c>
      <c r="I77" s="30" t="s">
        <v>19</v>
      </c>
      <c r="J77" s="31">
        <f t="shared" si="2"/>
        <v>441.01750000000004</v>
      </c>
      <c r="K77" s="30">
        <v>300</v>
      </c>
      <c r="L77" s="30">
        <f t="shared" si="3"/>
        <v>0.55000000000000004</v>
      </c>
      <c r="M77" s="32">
        <v>801.85</v>
      </c>
      <c r="N77" s="27" t="s">
        <v>47</v>
      </c>
    </row>
    <row r="78" spans="1:14" s="27" customFormat="1" x14ac:dyDescent="0.3">
      <c r="A78" s="27">
        <v>42</v>
      </c>
      <c r="B78" s="28" t="s">
        <v>41</v>
      </c>
      <c r="C78" s="27" t="s">
        <v>52</v>
      </c>
      <c r="D78" s="29">
        <v>3</v>
      </c>
      <c r="E78" s="30">
        <v>164</v>
      </c>
      <c r="F78" s="30" t="s">
        <v>24</v>
      </c>
      <c r="G78" s="30" t="s">
        <v>48</v>
      </c>
      <c r="H78" s="30" t="s">
        <v>18</v>
      </c>
      <c r="I78" s="30" t="s">
        <v>19</v>
      </c>
      <c r="J78" s="31">
        <f t="shared" si="2"/>
        <v>328.31700000000006</v>
      </c>
      <c r="K78" s="30">
        <v>300</v>
      </c>
      <c r="L78" s="30">
        <f t="shared" si="3"/>
        <v>0.55000000000000004</v>
      </c>
      <c r="M78" s="32">
        <v>596.94000000000005</v>
      </c>
      <c r="N78" s="27" t="s">
        <v>47</v>
      </c>
    </row>
    <row r="79" spans="1:14" s="27" customFormat="1" x14ac:dyDescent="0.3">
      <c r="A79" s="27">
        <v>43</v>
      </c>
      <c r="B79" s="28" t="s">
        <v>41</v>
      </c>
      <c r="C79" s="27" t="s">
        <v>52</v>
      </c>
      <c r="D79" s="29">
        <v>3</v>
      </c>
      <c r="E79" s="30">
        <v>164</v>
      </c>
      <c r="F79" s="30" t="s">
        <v>34</v>
      </c>
      <c r="G79" s="30" t="s">
        <v>48</v>
      </c>
      <c r="H79" s="30" t="s">
        <v>18</v>
      </c>
      <c r="I79" s="30" t="s">
        <v>19</v>
      </c>
      <c r="J79" s="31">
        <f t="shared" si="2"/>
        <v>156.33200000000002</v>
      </c>
      <c r="K79" s="30">
        <v>300</v>
      </c>
      <c r="L79" s="30">
        <f t="shared" si="3"/>
        <v>0.55000000000000004</v>
      </c>
      <c r="M79" s="32">
        <v>284.24</v>
      </c>
      <c r="N79" s="27" t="s">
        <v>47</v>
      </c>
    </row>
    <row r="80" spans="1:14" s="55" customFormat="1" x14ac:dyDescent="0.3">
      <c r="A80" s="55">
        <v>88</v>
      </c>
      <c r="B80" s="56" t="s">
        <v>41</v>
      </c>
      <c r="C80" s="55" t="s">
        <v>42</v>
      </c>
      <c r="D80" s="57">
        <v>8</v>
      </c>
      <c r="E80" s="58">
        <v>14</v>
      </c>
      <c r="F80" s="58" t="s">
        <v>16</v>
      </c>
      <c r="G80" s="58" t="s">
        <v>61</v>
      </c>
      <c r="H80" s="58" t="s">
        <v>18</v>
      </c>
      <c r="I80" s="58" t="s">
        <v>19</v>
      </c>
      <c r="J80" s="10">
        <f t="shared" si="2"/>
        <v>6476.95</v>
      </c>
      <c r="K80" s="58">
        <v>100</v>
      </c>
      <c r="L80" s="58">
        <f t="shared" si="3"/>
        <v>1</v>
      </c>
      <c r="M80" s="59">
        <v>6476.95</v>
      </c>
    </row>
    <row r="81" spans="1:14" s="55" customFormat="1" x14ac:dyDescent="0.3">
      <c r="A81" s="55">
        <v>91</v>
      </c>
      <c r="B81" s="56" t="s">
        <v>41</v>
      </c>
      <c r="C81" s="55" t="s">
        <v>42</v>
      </c>
      <c r="D81" s="57">
        <v>8</v>
      </c>
      <c r="E81" s="58">
        <v>29</v>
      </c>
      <c r="F81" s="58" t="s">
        <v>24</v>
      </c>
      <c r="G81" s="58" t="s">
        <v>23</v>
      </c>
      <c r="H81" s="58" t="s">
        <v>18</v>
      </c>
      <c r="I81" s="58" t="s">
        <v>19</v>
      </c>
      <c r="J81" s="10">
        <f t="shared" si="2"/>
        <v>7055.9060000000009</v>
      </c>
      <c r="K81" s="58">
        <v>300</v>
      </c>
      <c r="L81" s="58">
        <f t="shared" si="3"/>
        <v>0.55000000000000004</v>
      </c>
      <c r="M81" s="59">
        <v>12828.92</v>
      </c>
    </row>
    <row r="82" spans="1:14" s="55" customFormat="1" x14ac:dyDescent="0.3">
      <c r="A82" s="55">
        <v>100</v>
      </c>
      <c r="B82" s="56" t="s">
        <v>41</v>
      </c>
      <c r="C82" s="55" t="s">
        <v>42</v>
      </c>
      <c r="D82" s="57">
        <v>8</v>
      </c>
      <c r="E82" s="58">
        <v>38</v>
      </c>
      <c r="F82" s="58"/>
      <c r="G82" s="58" t="s">
        <v>22</v>
      </c>
      <c r="H82" s="58" t="s">
        <v>18</v>
      </c>
      <c r="I82" s="58" t="s">
        <v>19</v>
      </c>
      <c r="J82" s="10">
        <f t="shared" si="2"/>
        <v>11984.480000000001</v>
      </c>
      <c r="K82" s="58">
        <v>200</v>
      </c>
      <c r="L82" s="58">
        <f t="shared" si="3"/>
        <v>0.8</v>
      </c>
      <c r="M82" s="59">
        <v>14980.6</v>
      </c>
    </row>
    <row r="83" spans="1:14" s="55" customFormat="1" x14ac:dyDescent="0.3">
      <c r="A83" s="55">
        <v>101</v>
      </c>
      <c r="B83" s="56" t="s">
        <v>41</v>
      </c>
      <c r="C83" s="55" t="s">
        <v>42</v>
      </c>
      <c r="D83" s="57">
        <v>8</v>
      </c>
      <c r="E83" s="58">
        <v>40</v>
      </c>
      <c r="F83" s="58" t="s">
        <v>21</v>
      </c>
      <c r="G83" s="58" t="s">
        <v>23</v>
      </c>
      <c r="H83" s="58" t="s">
        <v>18</v>
      </c>
      <c r="I83" s="58" t="s">
        <v>19</v>
      </c>
      <c r="J83" s="10">
        <f t="shared" si="2"/>
        <v>14358.056</v>
      </c>
      <c r="K83" s="58">
        <v>200</v>
      </c>
      <c r="L83" s="58">
        <f t="shared" si="3"/>
        <v>0.8</v>
      </c>
      <c r="M83" s="59">
        <v>17947.57</v>
      </c>
    </row>
    <row r="84" spans="1:14" s="55" customFormat="1" x14ac:dyDescent="0.3">
      <c r="A84" s="55">
        <v>102</v>
      </c>
      <c r="B84" s="56" t="s">
        <v>41</v>
      </c>
      <c r="C84" s="55" t="s">
        <v>42</v>
      </c>
      <c r="D84" s="57">
        <v>8</v>
      </c>
      <c r="E84" s="58">
        <v>40</v>
      </c>
      <c r="F84" s="58" t="s">
        <v>33</v>
      </c>
      <c r="G84" s="58" t="s">
        <v>23</v>
      </c>
      <c r="H84" s="58" t="s">
        <v>18</v>
      </c>
      <c r="I84" s="58" t="s">
        <v>19</v>
      </c>
      <c r="J84" s="10">
        <f t="shared" si="2"/>
        <v>6216.4639999999999</v>
      </c>
      <c r="K84" s="58">
        <v>200</v>
      </c>
      <c r="L84" s="58">
        <f t="shared" si="3"/>
        <v>0.8</v>
      </c>
      <c r="M84" s="59">
        <v>7770.58</v>
      </c>
    </row>
    <row r="85" spans="1:14" s="55" customFormat="1" x14ac:dyDescent="0.3">
      <c r="B85" s="56" t="s">
        <v>41</v>
      </c>
      <c r="C85" s="55" t="s">
        <v>42</v>
      </c>
      <c r="D85" s="57">
        <v>8</v>
      </c>
      <c r="E85" s="58">
        <v>56</v>
      </c>
      <c r="F85" s="58" t="s">
        <v>16</v>
      </c>
      <c r="G85" s="58" t="s">
        <v>23</v>
      </c>
      <c r="H85" s="58" t="s">
        <v>18</v>
      </c>
      <c r="I85" s="58" t="s">
        <v>19</v>
      </c>
      <c r="J85" s="10">
        <f t="shared" si="2"/>
        <v>5225.6000000000004</v>
      </c>
      <c r="K85" s="58">
        <v>200</v>
      </c>
      <c r="L85" s="58">
        <f t="shared" si="3"/>
        <v>0.8</v>
      </c>
      <c r="M85" s="59">
        <v>6532</v>
      </c>
    </row>
    <row r="86" spans="1:14" s="55" customFormat="1" x14ac:dyDescent="0.3">
      <c r="A86" s="55">
        <v>92</v>
      </c>
      <c r="B86" s="56" t="s">
        <v>41</v>
      </c>
      <c r="C86" s="55" t="s">
        <v>42</v>
      </c>
      <c r="D86" s="57">
        <v>8</v>
      </c>
      <c r="E86" s="58">
        <v>31</v>
      </c>
      <c r="F86" s="58" t="s">
        <v>33</v>
      </c>
      <c r="G86" s="58" t="s">
        <v>22</v>
      </c>
      <c r="H86" s="58" t="s">
        <v>18</v>
      </c>
      <c r="I86" s="58" t="s">
        <v>19</v>
      </c>
      <c r="J86" s="10">
        <f t="shared" si="2"/>
        <v>14206.704000000002</v>
      </c>
      <c r="K86" s="58">
        <v>200</v>
      </c>
      <c r="L86" s="58">
        <f t="shared" si="3"/>
        <v>0.8</v>
      </c>
      <c r="M86" s="59">
        <v>17758.38</v>
      </c>
    </row>
    <row r="87" spans="1:14" s="55" customFormat="1" x14ac:dyDescent="0.3">
      <c r="A87" s="55">
        <v>93</v>
      </c>
      <c r="B87" s="56" t="s">
        <v>41</v>
      </c>
      <c r="C87" s="55" t="s">
        <v>42</v>
      </c>
      <c r="D87" s="57">
        <v>8</v>
      </c>
      <c r="E87" s="58">
        <v>31</v>
      </c>
      <c r="F87" s="58" t="s">
        <v>34</v>
      </c>
      <c r="G87" s="58" t="s">
        <v>22</v>
      </c>
      <c r="H87" s="58" t="s">
        <v>18</v>
      </c>
      <c r="I87" s="58" t="s">
        <v>19</v>
      </c>
      <c r="J87" s="10">
        <f t="shared" si="2"/>
        <v>536.34399999999994</v>
      </c>
      <c r="K87" s="58">
        <v>200</v>
      </c>
      <c r="L87" s="58">
        <f t="shared" si="3"/>
        <v>0.8</v>
      </c>
      <c r="M87" s="60">
        <v>670.43</v>
      </c>
    </row>
    <row r="88" spans="1:14" s="27" customFormat="1" x14ac:dyDescent="0.3">
      <c r="A88" s="27">
        <v>94</v>
      </c>
      <c r="B88" s="28" t="s">
        <v>41</v>
      </c>
      <c r="C88" s="27" t="s">
        <v>42</v>
      </c>
      <c r="D88" s="29">
        <v>8</v>
      </c>
      <c r="E88" s="30">
        <v>31</v>
      </c>
      <c r="F88" s="30" t="s">
        <v>25</v>
      </c>
      <c r="G88" s="30" t="s">
        <v>22</v>
      </c>
      <c r="H88" s="30" t="s">
        <v>18</v>
      </c>
      <c r="I88" s="30" t="s">
        <v>19</v>
      </c>
      <c r="J88" s="31">
        <f t="shared" si="2"/>
        <v>1054.08</v>
      </c>
      <c r="K88" s="30">
        <v>200</v>
      </c>
      <c r="L88" s="30">
        <f t="shared" si="3"/>
        <v>0.8</v>
      </c>
      <c r="M88" s="31">
        <v>1317.6</v>
      </c>
      <c r="N88" s="27" t="s">
        <v>47</v>
      </c>
    </row>
    <row r="89" spans="1:14" s="55" customFormat="1" x14ac:dyDescent="0.3">
      <c r="A89" s="55">
        <v>95</v>
      </c>
      <c r="B89" s="56" t="s">
        <v>41</v>
      </c>
      <c r="C89" s="55" t="s">
        <v>42</v>
      </c>
      <c r="D89" s="57">
        <v>8</v>
      </c>
      <c r="E89" s="58">
        <v>31</v>
      </c>
      <c r="F89" s="58" t="s">
        <v>30</v>
      </c>
      <c r="G89" s="58" t="s">
        <v>22</v>
      </c>
      <c r="H89" s="58" t="s">
        <v>18</v>
      </c>
      <c r="I89" s="58" t="s">
        <v>19</v>
      </c>
      <c r="J89" s="10">
        <f t="shared" si="2"/>
        <v>9381.4320000000007</v>
      </c>
      <c r="K89" s="58">
        <v>200</v>
      </c>
      <c r="L89" s="58">
        <f t="shared" si="3"/>
        <v>0.8</v>
      </c>
      <c r="M89" s="59">
        <v>11726.79</v>
      </c>
    </row>
    <row r="90" spans="1:14" s="55" customFormat="1" x14ac:dyDescent="0.3">
      <c r="A90" s="55">
        <v>96</v>
      </c>
      <c r="B90" s="56" t="s">
        <v>41</v>
      </c>
      <c r="C90" s="55" t="s">
        <v>42</v>
      </c>
      <c r="D90" s="57">
        <v>8</v>
      </c>
      <c r="E90" s="58">
        <v>31</v>
      </c>
      <c r="F90" s="58" t="s">
        <v>40</v>
      </c>
      <c r="G90" s="58" t="s">
        <v>22</v>
      </c>
      <c r="H90" s="58" t="s">
        <v>18</v>
      </c>
      <c r="I90" s="58" t="s">
        <v>19</v>
      </c>
      <c r="J90" s="10">
        <f t="shared" si="2"/>
        <v>4288.0240000000003</v>
      </c>
      <c r="K90" s="58">
        <v>200</v>
      </c>
      <c r="L90" s="58">
        <f t="shared" si="3"/>
        <v>0.8</v>
      </c>
      <c r="M90" s="59">
        <v>5360.03</v>
      </c>
    </row>
    <row r="91" spans="1:14" s="55" customFormat="1" x14ac:dyDescent="0.3">
      <c r="A91" s="55">
        <v>97</v>
      </c>
      <c r="B91" s="56" t="s">
        <v>41</v>
      </c>
      <c r="C91" s="55" t="s">
        <v>42</v>
      </c>
      <c r="D91" s="57">
        <v>8</v>
      </c>
      <c r="E91" s="58">
        <v>31</v>
      </c>
      <c r="F91" s="58" t="s">
        <v>13</v>
      </c>
      <c r="G91" s="58" t="s">
        <v>22</v>
      </c>
      <c r="H91" s="58" t="s">
        <v>18</v>
      </c>
      <c r="I91" s="58" t="s">
        <v>19</v>
      </c>
      <c r="J91" s="10">
        <f t="shared" si="2"/>
        <v>850.16800000000012</v>
      </c>
      <c r="K91" s="58">
        <v>200</v>
      </c>
      <c r="L91" s="58">
        <f t="shared" si="3"/>
        <v>0.8</v>
      </c>
      <c r="M91" s="59">
        <v>1062.71</v>
      </c>
    </row>
    <row r="92" spans="1:14" s="55" customFormat="1" x14ac:dyDescent="0.3">
      <c r="A92" s="55">
        <v>98</v>
      </c>
      <c r="B92" s="56" t="s">
        <v>41</v>
      </c>
      <c r="C92" s="55" t="s">
        <v>42</v>
      </c>
      <c r="D92" s="57">
        <v>8</v>
      </c>
      <c r="E92" s="58">
        <v>31</v>
      </c>
      <c r="F92" s="58" t="s">
        <v>62</v>
      </c>
      <c r="G92" s="58" t="s">
        <v>22</v>
      </c>
      <c r="H92" s="58" t="s">
        <v>18</v>
      </c>
      <c r="I92" s="58" t="s">
        <v>19</v>
      </c>
      <c r="J92" s="10">
        <f t="shared" si="2"/>
        <v>182.28</v>
      </c>
      <c r="K92" s="58">
        <v>200</v>
      </c>
      <c r="L92" s="58">
        <f t="shared" si="3"/>
        <v>0.8</v>
      </c>
      <c r="M92" s="60">
        <v>227.85</v>
      </c>
    </row>
    <row r="93" spans="1:14" s="27" customFormat="1" x14ac:dyDescent="0.3">
      <c r="A93" s="27">
        <v>103</v>
      </c>
      <c r="B93" s="28" t="s">
        <v>41</v>
      </c>
      <c r="C93" s="27" t="s">
        <v>42</v>
      </c>
      <c r="D93" s="29">
        <v>8</v>
      </c>
      <c r="E93" s="30">
        <v>67</v>
      </c>
      <c r="F93" s="30" t="s">
        <v>16</v>
      </c>
      <c r="G93" s="30" t="s">
        <v>22</v>
      </c>
      <c r="H93" s="30" t="s">
        <v>18</v>
      </c>
      <c r="I93" s="30" t="s">
        <v>19</v>
      </c>
      <c r="J93" s="31">
        <f t="shared" si="2"/>
        <v>2375.08</v>
      </c>
      <c r="K93" s="30">
        <v>200</v>
      </c>
      <c r="L93" s="30">
        <f t="shared" si="3"/>
        <v>0.8</v>
      </c>
      <c r="M93" s="31">
        <v>2968.85</v>
      </c>
      <c r="N93" s="27" t="s">
        <v>63</v>
      </c>
    </row>
    <row r="94" spans="1:14" s="27" customFormat="1" x14ac:dyDescent="0.3">
      <c r="A94" s="27">
        <v>104</v>
      </c>
      <c r="B94" s="28" t="s">
        <v>41</v>
      </c>
      <c r="C94" s="27" t="s">
        <v>42</v>
      </c>
      <c r="D94" s="29">
        <v>8</v>
      </c>
      <c r="E94" s="30">
        <v>67</v>
      </c>
      <c r="F94" s="30" t="s">
        <v>21</v>
      </c>
      <c r="G94" s="30" t="s">
        <v>22</v>
      </c>
      <c r="H94" s="30" t="s">
        <v>18</v>
      </c>
      <c r="I94" s="30" t="s">
        <v>19</v>
      </c>
      <c r="J94" s="31">
        <f t="shared" si="2"/>
        <v>9949.9600000000009</v>
      </c>
      <c r="K94" s="30">
        <v>200</v>
      </c>
      <c r="L94" s="30">
        <f t="shared" si="3"/>
        <v>0.8</v>
      </c>
      <c r="M94" s="31">
        <v>12437.45</v>
      </c>
      <c r="N94" s="27" t="s">
        <v>63</v>
      </c>
    </row>
    <row r="95" spans="1:14" s="55" customFormat="1" x14ac:dyDescent="0.3">
      <c r="A95" s="55">
        <v>105</v>
      </c>
      <c r="B95" s="56" t="s">
        <v>41</v>
      </c>
      <c r="C95" s="55" t="s">
        <v>42</v>
      </c>
      <c r="D95" s="57">
        <v>8</v>
      </c>
      <c r="E95" s="58">
        <v>71</v>
      </c>
      <c r="F95" s="58" t="s">
        <v>16</v>
      </c>
      <c r="G95" s="58" t="s">
        <v>22</v>
      </c>
      <c r="H95" s="58" t="s">
        <v>18</v>
      </c>
      <c r="I95" s="58" t="s">
        <v>19</v>
      </c>
      <c r="J95" s="10">
        <f t="shared" si="2"/>
        <v>5267.6959999999999</v>
      </c>
      <c r="K95" s="58">
        <v>200</v>
      </c>
      <c r="L95" s="58">
        <f t="shared" si="3"/>
        <v>0.8</v>
      </c>
      <c r="M95" s="59">
        <v>6584.62</v>
      </c>
    </row>
    <row r="96" spans="1:14" s="27" customFormat="1" x14ac:dyDescent="0.3">
      <c r="A96" s="27">
        <v>106</v>
      </c>
      <c r="B96" s="28" t="s">
        <v>41</v>
      </c>
      <c r="C96" s="27" t="s">
        <v>42</v>
      </c>
      <c r="D96" s="29">
        <v>8</v>
      </c>
      <c r="E96" s="30">
        <v>71</v>
      </c>
      <c r="F96" s="30" t="s">
        <v>34</v>
      </c>
      <c r="G96" s="30" t="s">
        <v>22</v>
      </c>
      <c r="H96" s="30" t="s">
        <v>18</v>
      </c>
      <c r="I96" s="30" t="s">
        <v>19</v>
      </c>
      <c r="J96" s="31">
        <f t="shared" si="2"/>
        <v>406.44000000000005</v>
      </c>
      <c r="K96" s="30">
        <v>200</v>
      </c>
      <c r="L96" s="30">
        <f t="shared" si="3"/>
        <v>0.8</v>
      </c>
      <c r="M96" s="32">
        <v>508.05</v>
      </c>
      <c r="N96" s="27" t="s">
        <v>47</v>
      </c>
    </row>
    <row r="97" spans="1:14" s="55" customFormat="1" x14ac:dyDescent="0.3">
      <c r="A97" s="55">
        <v>107</v>
      </c>
      <c r="B97" s="56" t="s">
        <v>41</v>
      </c>
      <c r="C97" s="55" t="s">
        <v>42</v>
      </c>
      <c r="D97" s="57">
        <v>8</v>
      </c>
      <c r="E97" s="58">
        <v>80</v>
      </c>
      <c r="F97" s="58" t="s">
        <v>21</v>
      </c>
      <c r="G97" s="58" t="s">
        <v>22</v>
      </c>
      <c r="H97" s="58" t="s">
        <v>18</v>
      </c>
      <c r="I97" s="58" t="s">
        <v>19</v>
      </c>
      <c r="J97" s="10">
        <f t="shared" si="2"/>
        <v>6461.0879999999997</v>
      </c>
      <c r="K97" s="58">
        <v>200</v>
      </c>
      <c r="L97" s="58">
        <f t="shared" si="3"/>
        <v>0.8</v>
      </c>
      <c r="M97" s="59">
        <v>8076.36</v>
      </c>
    </row>
    <row r="98" spans="1:14" s="27" customFormat="1" x14ac:dyDescent="0.3">
      <c r="A98" s="27">
        <v>108</v>
      </c>
      <c r="B98" s="28" t="s">
        <v>41</v>
      </c>
      <c r="C98" s="27" t="s">
        <v>42</v>
      </c>
      <c r="D98" s="29">
        <v>8</v>
      </c>
      <c r="E98" s="30">
        <v>80</v>
      </c>
      <c r="F98" s="30" t="s">
        <v>33</v>
      </c>
      <c r="G98" s="30" t="s">
        <v>22</v>
      </c>
      <c r="H98" s="30" t="s">
        <v>18</v>
      </c>
      <c r="I98" s="30" t="s">
        <v>19</v>
      </c>
      <c r="J98" s="31">
        <f t="shared" si="2"/>
        <v>86.048000000000002</v>
      </c>
      <c r="K98" s="30">
        <v>200</v>
      </c>
      <c r="L98" s="30">
        <f t="shared" si="3"/>
        <v>0.8</v>
      </c>
      <c r="M98" s="32">
        <v>107.56</v>
      </c>
      <c r="N98" s="27" t="s">
        <v>64</v>
      </c>
    </row>
    <row r="99" spans="1:14" s="27" customFormat="1" x14ac:dyDescent="0.3">
      <c r="A99" s="27">
        <v>113</v>
      </c>
      <c r="B99" s="28" t="s">
        <v>65</v>
      </c>
      <c r="C99" s="27" t="s">
        <v>42</v>
      </c>
      <c r="D99" s="29">
        <v>10</v>
      </c>
      <c r="E99" s="30">
        <v>2</v>
      </c>
      <c r="F99" s="30" t="s">
        <v>21</v>
      </c>
      <c r="G99" s="30" t="s">
        <v>66</v>
      </c>
      <c r="H99" s="30" t="s">
        <v>18</v>
      </c>
      <c r="I99" s="30" t="s">
        <v>19</v>
      </c>
      <c r="J99" s="31">
        <f t="shared" si="2"/>
        <v>1462.296</v>
      </c>
      <c r="K99" s="30">
        <v>200</v>
      </c>
      <c r="L99" s="30">
        <f t="shared" si="3"/>
        <v>0.8</v>
      </c>
      <c r="M99" s="31">
        <v>1827.87</v>
      </c>
      <c r="N99" s="27" t="s">
        <v>31</v>
      </c>
    </row>
    <row r="100" spans="1:14" s="27" customFormat="1" x14ac:dyDescent="0.3">
      <c r="A100" s="27">
        <v>114</v>
      </c>
      <c r="B100" s="28" t="s">
        <v>65</v>
      </c>
      <c r="C100" s="27" t="s">
        <v>42</v>
      </c>
      <c r="D100" s="29">
        <v>10</v>
      </c>
      <c r="E100" s="30">
        <v>2</v>
      </c>
      <c r="F100" s="30" t="s">
        <v>33</v>
      </c>
      <c r="G100" s="30" t="s">
        <v>66</v>
      </c>
      <c r="H100" s="30" t="s">
        <v>18</v>
      </c>
      <c r="I100" s="30" t="s">
        <v>19</v>
      </c>
      <c r="J100" s="31">
        <f t="shared" si="2"/>
        <v>2433.944</v>
      </c>
      <c r="K100" s="30">
        <v>200</v>
      </c>
      <c r="L100" s="30">
        <f t="shared" si="3"/>
        <v>0.8</v>
      </c>
      <c r="M100" s="31">
        <v>3042.43</v>
      </c>
      <c r="N100" s="27" t="s">
        <v>31</v>
      </c>
    </row>
    <row r="101" spans="1:14" s="27" customFormat="1" x14ac:dyDescent="0.3">
      <c r="A101" s="27">
        <v>115</v>
      </c>
      <c r="B101" s="28" t="s">
        <v>65</v>
      </c>
      <c r="C101" s="27" t="s">
        <v>42</v>
      </c>
      <c r="D101" s="29">
        <v>10</v>
      </c>
      <c r="E101" s="30">
        <v>2</v>
      </c>
      <c r="F101" s="30" t="s">
        <v>24</v>
      </c>
      <c r="G101" s="30" t="s">
        <v>66</v>
      </c>
      <c r="H101" s="30" t="s">
        <v>18</v>
      </c>
      <c r="I101" s="30" t="s">
        <v>19</v>
      </c>
      <c r="J101" s="31">
        <f t="shared" si="2"/>
        <v>883.49599999999998</v>
      </c>
      <c r="K101" s="30">
        <v>200</v>
      </c>
      <c r="L101" s="30">
        <f t="shared" si="3"/>
        <v>0.8</v>
      </c>
      <c r="M101" s="31">
        <v>1104.3699999999999</v>
      </c>
      <c r="N101" s="27" t="s">
        <v>31</v>
      </c>
    </row>
    <row r="102" spans="1:14" s="27" customFormat="1" x14ac:dyDescent="0.3">
      <c r="A102" s="27">
        <v>116</v>
      </c>
      <c r="B102" s="28" t="s">
        <v>65</v>
      </c>
      <c r="C102" s="27" t="s">
        <v>42</v>
      </c>
      <c r="D102" s="29">
        <v>10</v>
      </c>
      <c r="E102" s="30">
        <v>2</v>
      </c>
      <c r="F102" s="30" t="s">
        <v>34</v>
      </c>
      <c r="G102" s="30" t="s">
        <v>66</v>
      </c>
      <c r="H102" s="30" t="s">
        <v>18</v>
      </c>
      <c r="I102" s="30" t="s">
        <v>19</v>
      </c>
      <c r="J102" s="31">
        <f t="shared" si="2"/>
        <v>1575.096</v>
      </c>
      <c r="K102" s="30">
        <v>200</v>
      </c>
      <c r="L102" s="30">
        <f t="shared" si="3"/>
        <v>0.8</v>
      </c>
      <c r="M102" s="31">
        <v>1968.87</v>
      </c>
      <c r="N102" s="27" t="s">
        <v>31</v>
      </c>
    </row>
    <row r="103" spans="1:14" s="27" customFormat="1" x14ac:dyDescent="0.3">
      <c r="A103" s="27">
        <v>117</v>
      </c>
      <c r="B103" s="28" t="s">
        <v>65</v>
      </c>
      <c r="C103" s="27" t="s">
        <v>42</v>
      </c>
      <c r="D103" s="29">
        <v>10</v>
      </c>
      <c r="E103" s="30">
        <v>2</v>
      </c>
      <c r="F103" s="30" t="s">
        <v>25</v>
      </c>
      <c r="G103" s="30" t="s">
        <v>66</v>
      </c>
      <c r="H103" s="30" t="s">
        <v>18</v>
      </c>
      <c r="I103" s="30" t="s">
        <v>19</v>
      </c>
      <c r="J103" s="31">
        <f t="shared" si="2"/>
        <v>2510.9120000000003</v>
      </c>
      <c r="K103" s="30">
        <v>200</v>
      </c>
      <c r="L103" s="30">
        <f t="shared" si="3"/>
        <v>0.8</v>
      </c>
      <c r="M103" s="31">
        <v>3138.64</v>
      </c>
      <c r="N103" s="27" t="s">
        <v>31</v>
      </c>
    </row>
    <row r="104" spans="1:14" s="27" customFormat="1" x14ac:dyDescent="0.3">
      <c r="B104" s="28" t="s">
        <v>65</v>
      </c>
      <c r="D104" s="29">
        <v>10</v>
      </c>
      <c r="E104" s="30">
        <v>12</v>
      </c>
      <c r="F104" s="30" t="s">
        <v>21</v>
      </c>
      <c r="G104" s="30" t="s">
        <v>66</v>
      </c>
      <c r="H104" s="30" t="s">
        <v>35</v>
      </c>
      <c r="I104" s="30" t="s">
        <v>67</v>
      </c>
      <c r="J104" s="31">
        <f t="shared" si="2"/>
        <v>1352.0870000000002</v>
      </c>
      <c r="K104" s="30">
        <v>300</v>
      </c>
      <c r="L104" s="30">
        <f t="shared" si="3"/>
        <v>0.55000000000000004</v>
      </c>
      <c r="M104" s="30">
        <v>2458.34</v>
      </c>
      <c r="N104" s="27" t="s">
        <v>68</v>
      </c>
    </row>
    <row r="105" spans="1:14" s="18" customFormat="1" x14ac:dyDescent="0.3">
      <c r="A105" s="18">
        <v>133</v>
      </c>
      <c r="B105" s="19" t="s">
        <v>65</v>
      </c>
      <c r="C105" s="18" t="s">
        <v>42</v>
      </c>
      <c r="D105" s="20">
        <v>10</v>
      </c>
      <c r="E105" s="21">
        <v>40</v>
      </c>
      <c r="F105" s="21" t="s">
        <v>16</v>
      </c>
      <c r="G105" s="21" t="s">
        <v>17</v>
      </c>
      <c r="H105" s="21" t="s">
        <v>18</v>
      </c>
      <c r="I105" s="21" t="s">
        <v>19</v>
      </c>
      <c r="J105" s="10">
        <f t="shared" si="2"/>
        <v>25598.81</v>
      </c>
      <c r="K105" s="21">
        <v>100</v>
      </c>
      <c r="L105" s="21">
        <f t="shared" si="3"/>
        <v>1</v>
      </c>
      <c r="M105" s="10">
        <v>25598.81</v>
      </c>
    </row>
    <row r="106" spans="1:14" s="18" customFormat="1" x14ac:dyDescent="0.3">
      <c r="A106" s="18">
        <v>134</v>
      </c>
      <c r="B106" s="19" t="s">
        <v>65</v>
      </c>
      <c r="C106" s="18" t="s">
        <v>42</v>
      </c>
      <c r="D106" s="20">
        <v>10</v>
      </c>
      <c r="E106" s="21">
        <v>40</v>
      </c>
      <c r="F106" s="21" t="s">
        <v>33</v>
      </c>
      <c r="G106" s="21" t="s">
        <v>17</v>
      </c>
      <c r="H106" s="21" t="s">
        <v>18</v>
      </c>
      <c r="I106" s="21" t="s">
        <v>19</v>
      </c>
      <c r="J106" s="10">
        <f t="shared" si="2"/>
        <v>1133.97</v>
      </c>
      <c r="K106" s="21">
        <v>100</v>
      </c>
      <c r="L106" s="21">
        <f t="shared" si="3"/>
        <v>1</v>
      </c>
      <c r="M106" s="10">
        <v>1133.97</v>
      </c>
    </row>
    <row r="107" spans="1:14" s="18" customFormat="1" x14ac:dyDescent="0.3">
      <c r="A107" s="18">
        <v>135</v>
      </c>
      <c r="B107" s="19" t="s">
        <v>65</v>
      </c>
      <c r="C107" s="18" t="s">
        <v>42</v>
      </c>
      <c r="D107" s="20">
        <v>10</v>
      </c>
      <c r="E107" s="21">
        <v>41</v>
      </c>
      <c r="F107" s="21"/>
      <c r="G107" s="21" t="s">
        <v>69</v>
      </c>
      <c r="H107" s="21" t="s">
        <v>18</v>
      </c>
      <c r="I107" s="21" t="s">
        <v>19</v>
      </c>
      <c r="J107" s="10">
        <f t="shared" si="2"/>
        <v>11179.56</v>
      </c>
      <c r="K107" s="21">
        <v>100</v>
      </c>
      <c r="L107" s="21">
        <f t="shared" si="3"/>
        <v>1</v>
      </c>
      <c r="M107" s="10">
        <v>11179.56</v>
      </c>
    </row>
    <row r="108" spans="1:14" s="27" customFormat="1" x14ac:dyDescent="0.3">
      <c r="A108" s="27">
        <v>136</v>
      </c>
      <c r="B108" s="28" t="s">
        <v>65</v>
      </c>
      <c r="C108" s="27" t="s">
        <v>42</v>
      </c>
      <c r="D108" s="29">
        <v>10</v>
      </c>
      <c r="E108" s="30">
        <v>72</v>
      </c>
      <c r="F108" s="30" t="s">
        <v>16</v>
      </c>
      <c r="G108" s="30" t="s">
        <v>69</v>
      </c>
      <c r="H108" s="30" t="s">
        <v>18</v>
      </c>
      <c r="I108" s="30" t="s">
        <v>19</v>
      </c>
      <c r="J108" s="31">
        <f t="shared" si="2"/>
        <v>1925.0560000000003</v>
      </c>
      <c r="K108" s="30">
        <v>200</v>
      </c>
      <c r="L108" s="30">
        <f t="shared" si="3"/>
        <v>0.8</v>
      </c>
      <c r="M108" s="31">
        <v>2406.3200000000002</v>
      </c>
      <c r="N108" s="27" t="s">
        <v>70</v>
      </c>
    </row>
    <row r="109" spans="1:14" s="18" customFormat="1" x14ac:dyDescent="0.3">
      <c r="A109" s="18">
        <v>118</v>
      </c>
      <c r="B109" s="19" t="s">
        <v>65</v>
      </c>
      <c r="C109" s="18" t="s">
        <v>42</v>
      </c>
      <c r="D109" s="20">
        <v>10</v>
      </c>
      <c r="E109" s="21">
        <v>9</v>
      </c>
      <c r="F109" s="21" t="s">
        <v>16</v>
      </c>
      <c r="G109" s="21" t="s">
        <v>17</v>
      </c>
      <c r="H109" s="21" t="s">
        <v>18</v>
      </c>
      <c r="I109" s="21" t="s">
        <v>19</v>
      </c>
      <c r="J109" s="10">
        <f t="shared" si="2"/>
        <v>12277.632000000001</v>
      </c>
      <c r="K109" s="21">
        <v>200</v>
      </c>
      <c r="L109" s="21">
        <f t="shared" si="3"/>
        <v>0.8</v>
      </c>
      <c r="M109" s="10">
        <v>15347.04</v>
      </c>
    </row>
    <row r="110" spans="1:14" s="18" customFormat="1" x14ac:dyDescent="0.3">
      <c r="A110" s="18">
        <v>119</v>
      </c>
      <c r="B110" s="19" t="s">
        <v>65</v>
      </c>
      <c r="C110" s="18" t="s">
        <v>42</v>
      </c>
      <c r="D110" s="20">
        <v>10</v>
      </c>
      <c r="E110" s="21">
        <v>9</v>
      </c>
      <c r="F110" s="21" t="s">
        <v>33</v>
      </c>
      <c r="G110" s="21" t="s">
        <v>17</v>
      </c>
      <c r="H110" s="21" t="s">
        <v>18</v>
      </c>
      <c r="I110" s="21" t="s">
        <v>19</v>
      </c>
      <c r="J110" s="10">
        <f t="shared" si="2"/>
        <v>3769.7440000000006</v>
      </c>
      <c r="K110" s="21">
        <v>200</v>
      </c>
      <c r="L110" s="21">
        <f t="shared" si="3"/>
        <v>0.8</v>
      </c>
      <c r="M110" s="10">
        <v>4712.18</v>
      </c>
    </row>
    <row r="111" spans="1:14" s="18" customFormat="1" x14ac:dyDescent="0.3">
      <c r="A111" s="18">
        <v>122</v>
      </c>
      <c r="B111" s="19" t="s">
        <v>65</v>
      </c>
      <c r="C111" s="18" t="s">
        <v>42</v>
      </c>
      <c r="D111" s="20">
        <v>10</v>
      </c>
      <c r="E111" s="21">
        <v>13</v>
      </c>
      <c r="F111" s="21" t="s">
        <v>16</v>
      </c>
      <c r="G111" s="21" t="s">
        <v>17</v>
      </c>
      <c r="H111" s="21" t="s">
        <v>18</v>
      </c>
      <c r="I111" s="21" t="s">
        <v>19</v>
      </c>
      <c r="J111" s="10">
        <f t="shared" si="2"/>
        <v>11139.128000000001</v>
      </c>
      <c r="K111" s="21">
        <v>200</v>
      </c>
      <c r="L111" s="21">
        <f t="shared" si="3"/>
        <v>0.8</v>
      </c>
      <c r="M111" s="10">
        <v>13923.91</v>
      </c>
    </row>
    <row r="112" spans="1:14" s="18" customFormat="1" x14ac:dyDescent="0.3">
      <c r="A112" s="18">
        <v>123</v>
      </c>
      <c r="B112" s="19" t="s">
        <v>65</v>
      </c>
      <c r="C112" s="18" t="s">
        <v>42</v>
      </c>
      <c r="D112" s="20">
        <v>10</v>
      </c>
      <c r="E112" s="21">
        <v>17</v>
      </c>
      <c r="F112" s="21" t="s">
        <v>16</v>
      </c>
      <c r="G112" s="21" t="s">
        <v>17</v>
      </c>
      <c r="H112" s="21" t="s">
        <v>18</v>
      </c>
      <c r="I112" s="21" t="s">
        <v>19</v>
      </c>
      <c r="J112" s="10">
        <f t="shared" si="2"/>
        <v>10294.762500000001</v>
      </c>
      <c r="K112" s="21">
        <v>300</v>
      </c>
      <c r="L112" s="21">
        <f t="shared" si="3"/>
        <v>0.55000000000000004</v>
      </c>
      <c r="M112" s="10">
        <v>18717.75</v>
      </c>
    </row>
    <row r="113" spans="1:14" s="18" customFormat="1" x14ac:dyDescent="0.3">
      <c r="A113" s="18">
        <v>124</v>
      </c>
      <c r="B113" s="19" t="s">
        <v>65</v>
      </c>
      <c r="C113" s="18" t="s">
        <v>42</v>
      </c>
      <c r="D113" s="20">
        <v>10</v>
      </c>
      <c r="E113" s="21">
        <v>17</v>
      </c>
      <c r="F113" s="21" t="s">
        <v>34</v>
      </c>
      <c r="G113" s="21" t="s">
        <v>17</v>
      </c>
      <c r="H113" s="21" t="s">
        <v>18</v>
      </c>
      <c r="I113" s="21" t="s">
        <v>19</v>
      </c>
      <c r="J113" s="10">
        <f t="shared" si="2"/>
        <v>519.42000000000007</v>
      </c>
      <c r="K113" s="21">
        <v>300</v>
      </c>
      <c r="L113" s="21">
        <f t="shared" si="3"/>
        <v>0.55000000000000004</v>
      </c>
      <c r="M113" s="61">
        <v>944.4</v>
      </c>
    </row>
    <row r="114" spans="1:14" s="18" customFormat="1" x14ac:dyDescent="0.3">
      <c r="A114" s="18">
        <v>125</v>
      </c>
      <c r="B114" s="19" t="s">
        <v>65</v>
      </c>
      <c r="C114" s="18" t="s">
        <v>42</v>
      </c>
      <c r="D114" s="20">
        <v>10</v>
      </c>
      <c r="E114" s="21">
        <v>17</v>
      </c>
      <c r="F114" s="21" t="s">
        <v>29</v>
      </c>
      <c r="G114" s="21" t="s">
        <v>17</v>
      </c>
      <c r="H114" s="21" t="s">
        <v>35</v>
      </c>
      <c r="I114" s="21" t="s">
        <v>19</v>
      </c>
      <c r="J114" s="10">
        <f t="shared" si="2"/>
        <v>60.131500000000003</v>
      </c>
      <c r="K114" s="21">
        <v>300</v>
      </c>
      <c r="L114" s="21">
        <f t="shared" si="3"/>
        <v>0.55000000000000004</v>
      </c>
      <c r="M114" s="61">
        <v>109.33</v>
      </c>
    </row>
    <row r="115" spans="1:14" s="18" customFormat="1" x14ac:dyDescent="0.3">
      <c r="A115" s="18">
        <v>126</v>
      </c>
      <c r="B115" s="19" t="s">
        <v>65</v>
      </c>
      <c r="C115" s="18" t="s">
        <v>42</v>
      </c>
      <c r="D115" s="20">
        <v>10</v>
      </c>
      <c r="E115" s="21">
        <v>20</v>
      </c>
      <c r="F115" s="21" t="s">
        <v>16</v>
      </c>
      <c r="G115" s="21" t="s">
        <v>17</v>
      </c>
      <c r="H115" s="21" t="s">
        <v>18</v>
      </c>
      <c r="I115" s="21" t="s">
        <v>19</v>
      </c>
      <c r="J115" s="10">
        <f t="shared" si="2"/>
        <v>2747.1455000000005</v>
      </c>
      <c r="K115" s="21">
        <v>300</v>
      </c>
      <c r="L115" s="21">
        <f t="shared" si="3"/>
        <v>0.55000000000000004</v>
      </c>
      <c r="M115" s="10">
        <v>4994.8100000000004</v>
      </c>
    </row>
    <row r="116" spans="1:14" s="27" customFormat="1" ht="21.6" x14ac:dyDescent="0.3">
      <c r="A116" s="27">
        <v>175</v>
      </c>
      <c r="B116" s="28" t="s">
        <v>65</v>
      </c>
      <c r="C116" s="27" t="s">
        <v>42</v>
      </c>
      <c r="D116" s="29">
        <v>12</v>
      </c>
      <c r="E116" s="30">
        <v>20</v>
      </c>
      <c r="F116" s="30" t="s">
        <v>16</v>
      </c>
      <c r="G116" s="30" t="s">
        <v>38</v>
      </c>
      <c r="H116" s="30" t="s">
        <v>18</v>
      </c>
      <c r="I116" s="30" t="s">
        <v>19</v>
      </c>
      <c r="J116" s="31">
        <f t="shared" si="2"/>
        <v>2487.6800000000003</v>
      </c>
      <c r="K116" s="30">
        <v>200</v>
      </c>
      <c r="L116" s="30">
        <f t="shared" si="3"/>
        <v>0.8</v>
      </c>
      <c r="M116" s="31">
        <v>3109.6</v>
      </c>
      <c r="N116" s="27" t="s">
        <v>31</v>
      </c>
    </row>
    <row r="117" spans="1:14" s="18" customFormat="1" x14ac:dyDescent="0.3">
      <c r="A117" s="18">
        <v>127</v>
      </c>
      <c r="B117" s="19" t="s">
        <v>65</v>
      </c>
      <c r="C117" s="18" t="s">
        <v>42</v>
      </c>
      <c r="D117" s="20">
        <v>10</v>
      </c>
      <c r="E117" s="21">
        <v>24</v>
      </c>
      <c r="F117" s="21"/>
      <c r="G117" s="21" t="s">
        <v>17</v>
      </c>
      <c r="H117" s="21" t="s">
        <v>18</v>
      </c>
      <c r="I117" s="21" t="s">
        <v>19</v>
      </c>
      <c r="J117" s="10">
        <f t="shared" si="2"/>
        <v>8938.4320000000007</v>
      </c>
      <c r="K117" s="21">
        <v>200</v>
      </c>
      <c r="L117" s="21">
        <f t="shared" si="3"/>
        <v>0.8</v>
      </c>
      <c r="M117" s="10">
        <v>11173.04</v>
      </c>
    </row>
    <row r="118" spans="1:14" s="27" customFormat="1" x14ac:dyDescent="0.3">
      <c r="A118" s="27">
        <v>128</v>
      </c>
      <c r="B118" s="28" t="s">
        <v>65</v>
      </c>
      <c r="C118" s="27" t="s">
        <v>42</v>
      </c>
      <c r="D118" s="29">
        <v>10</v>
      </c>
      <c r="E118" s="30">
        <v>25</v>
      </c>
      <c r="F118" s="30" t="s">
        <v>21</v>
      </c>
      <c r="G118" s="30" t="s">
        <v>17</v>
      </c>
      <c r="H118" s="30" t="s">
        <v>18</v>
      </c>
      <c r="I118" s="30" t="s">
        <v>19</v>
      </c>
      <c r="J118" s="31">
        <f t="shared" si="2"/>
        <v>1401.3520000000001</v>
      </c>
      <c r="K118" s="30">
        <v>200</v>
      </c>
      <c r="L118" s="30">
        <f t="shared" si="3"/>
        <v>0.8</v>
      </c>
      <c r="M118" s="31">
        <v>1751.69</v>
      </c>
      <c r="N118" s="62" t="s">
        <v>47</v>
      </c>
    </row>
    <row r="119" spans="1:14" s="27" customFormat="1" x14ac:dyDescent="0.3">
      <c r="A119" s="27">
        <v>129</v>
      </c>
      <c r="B119" s="28" t="s">
        <v>65</v>
      </c>
      <c r="C119" s="27" t="s">
        <v>42</v>
      </c>
      <c r="D119" s="29">
        <v>10</v>
      </c>
      <c r="E119" s="30">
        <v>25</v>
      </c>
      <c r="F119" s="30" t="s">
        <v>33</v>
      </c>
      <c r="G119" s="30" t="s">
        <v>17</v>
      </c>
      <c r="H119" s="30" t="s">
        <v>18</v>
      </c>
      <c r="I119" s="30" t="s">
        <v>19</v>
      </c>
      <c r="J119" s="31">
        <f t="shared" si="2"/>
        <v>692.81600000000003</v>
      </c>
      <c r="K119" s="30">
        <v>200</v>
      </c>
      <c r="L119" s="30">
        <f t="shared" si="3"/>
        <v>0.8</v>
      </c>
      <c r="M119" s="32">
        <v>866.02</v>
      </c>
      <c r="N119" s="62" t="s">
        <v>47</v>
      </c>
    </row>
    <row r="120" spans="1:14" s="27" customFormat="1" x14ac:dyDescent="0.3">
      <c r="A120" s="27">
        <v>130</v>
      </c>
      <c r="B120" s="28" t="s">
        <v>65</v>
      </c>
      <c r="C120" s="27" t="s">
        <v>42</v>
      </c>
      <c r="D120" s="29">
        <v>10</v>
      </c>
      <c r="E120" s="30">
        <v>29</v>
      </c>
      <c r="F120" s="30" t="s">
        <v>16</v>
      </c>
      <c r="G120" s="30" t="s">
        <v>17</v>
      </c>
      <c r="H120" s="30" t="s">
        <v>18</v>
      </c>
      <c r="I120" s="30" t="s">
        <v>19</v>
      </c>
      <c r="J120" s="31">
        <f t="shared" si="2"/>
        <v>1608.1120000000003</v>
      </c>
      <c r="K120" s="30">
        <v>300</v>
      </c>
      <c r="L120" s="30">
        <f t="shared" si="3"/>
        <v>0.55000000000000004</v>
      </c>
      <c r="M120" s="31">
        <v>2923.84</v>
      </c>
      <c r="N120" s="62" t="s">
        <v>47</v>
      </c>
    </row>
    <row r="121" spans="1:14" s="27" customFormat="1" x14ac:dyDescent="0.3">
      <c r="A121" s="27">
        <v>131</v>
      </c>
      <c r="B121" s="28" t="s">
        <v>65</v>
      </c>
      <c r="C121" s="27" t="s">
        <v>42</v>
      </c>
      <c r="D121" s="29">
        <v>10</v>
      </c>
      <c r="E121" s="30">
        <v>31</v>
      </c>
      <c r="F121" s="30"/>
      <c r="G121" s="30" t="s">
        <v>17</v>
      </c>
      <c r="H121" s="30" t="s">
        <v>18</v>
      </c>
      <c r="I121" s="30" t="s">
        <v>19</v>
      </c>
      <c r="J121" s="31">
        <f t="shared" si="2"/>
        <v>438.34450000000004</v>
      </c>
      <c r="K121" s="30">
        <v>300</v>
      </c>
      <c r="L121" s="30">
        <f t="shared" si="3"/>
        <v>0.55000000000000004</v>
      </c>
      <c r="M121" s="32">
        <v>796.99</v>
      </c>
      <c r="N121" s="62" t="s">
        <v>47</v>
      </c>
    </row>
    <row r="122" spans="1:14" s="18" customFormat="1" x14ac:dyDescent="0.3">
      <c r="A122" s="18">
        <v>132</v>
      </c>
      <c r="B122" s="19" t="s">
        <v>65</v>
      </c>
      <c r="C122" s="18" t="s">
        <v>42</v>
      </c>
      <c r="D122" s="20">
        <v>10</v>
      </c>
      <c r="E122" s="21">
        <v>36</v>
      </c>
      <c r="F122" s="21" t="s">
        <v>16</v>
      </c>
      <c r="G122" s="21" t="s">
        <v>66</v>
      </c>
      <c r="H122" s="21" t="s">
        <v>18</v>
      </c>
      <c r="I122" s="21" t="s">
        <v>19</v>
      </c>
      <c r="J122" s="10">
        <f t="shared" si="2"/>
        <v>31144.833500000004</v>
      </c>
      <c r="K122" s="21">
        <v>300</v>
      </c>
      <c r="L122" s="21">
        <f t="shared" si="3"/>
        <v>0.55000000000000004</v>
      </c>
      <c r="M122" s="10">
        <v>56626.97</v>
      </c>
    </row>
    <row r="123" spans="1:14" s="18" customFormat="1" x14ac:dyDescent="0.3">
      <c r="A123" s="18">
        <v>154</v>
      </c>
      <c r="B123" s="19" t="s">
        <v>65</v>
      </c>
      <c r="C123" s="18" t="s">
        <v>42</v>
      </c>
      <c r="D123" s="20">
        <v>11</v>
      </c>
      <c r="E123" s="21">
        <v>34</v>
      </c>
      <c r="F123" s="21" t="s">
        <v>16</v>
      </c>
      <c r="G123" s="21" t="s">
        <v>66</v>
      </c>
      <c r="H123" s="21" t="s">
        <v>18</v>
      </c>
      <c r="I123" s="21" t="s">
        <v>19</v>
      </c>
      <c r="J123" s="10">
        <f t="shared" si="2"/>
        <v>13449.560000000001</v>
      </c>
      <c r="K123" s="21">
        <v>200</v>
      </c>
      <c r="L123" s="21">
        <f t="shared" si="3"/>
        <v>0.8</v>
      </c>
      <c r="M123" s="10">
        <v>16811.95</v>
      </c>
    </row>
    <row r="124" spans="1:14" s="18" customFormat="1" x14ac:dyDescent="0.3">
      <c r="A124" s="18">
        <v>156</v>
      </c>
      <c r="B124" s="19" t="s">
        <v>65</v>
      </c>
      <c r="C124" s="18" t="s">
        <v>42</v>
      </c>
      <c r="D124" s="20">
        <v>11</v>
      </c>
      <c r="E124" s="21">
        <v>35</v>
      </c>
      <c r="F124" s="21" t="s">
        <v>21</v>
      </c>
      <c r="G124" s="21" t="s">
        <v>20</v>
      </c>
      <c r="H124" s="21" t="s">
        <v>18</v>
      </c>
      <c r="I124" s="21" t="s">
        <v>19</v>
      </c>
      <c r="J124" s="10">
        <f t="shared" si="2"/>
        <v>1933.27</v>
      </c>
      <c r="K124" s="21">
        <v>100</v>
      </c>
      <c r="L124" s="21">
        <f t="shared" si="3"/>
        <v>1</v>
      </c>
      <c r="M124" s="10">
        <v>1933.27</v>
      </c>
    </row>
    <row r="125" spans="1:14" s="18" customFormat="1" x14ac:dyDescent="0.3">
      <c r="A125" s="18">
        <v>157</v>
      </c>
      <c r="B125" s="19" t="s">
        <v>65</v>
      </c>
      <c r="C125" s="18" t="s">
        <v>42</v>
      </c>
      <c r="D125" s="20">
        <v>11</v>
      </c>
      <c r="E125" s="21">
        <v>38</v>
      </c>
      <c r="F125" s="21"/>
      <c r="G125" s="21" t="s">
        <v>20</v>
      </c>
      <c r="H125" s="21" t="s">
        <v>18</v>
      </c>
      <c r="I125" s="21" t="s">
        <v>19</v>
      </c>
      <c r="J125" s="10">
        <f t="shared" si="2"/>
        <v>11709.848</v>
      </c>
      <c r="K125" s="21">
        <v>200</v>
      </c>
      <c r="L125" s="21">
        <f t="shared" si="3"/>
        <v>0.8</v>
      </c>
      <c r="M125" s="10">
        <v>14637.31</v>
      </c>
    </row>
    <row r="126" spans="1:14" s="18" customFormat="1" x14ac:dyDescent="0.3">
      <c r="A126" s="18">
        <v>158</v>
      </c>
      <c r="B126" s="19" t="s">
        <v>65</v>
      </c>
      <c r="C126" s="18" t="s">
        <v>42</v>
      </c>
      <c r="D126" s="20">
        <v>11</v>
      </c>
      <c r="E126" s="21">
        <v>39</v>
      </c>
      <c r="F126" s="21"/>
      <c r="G126" s="21" t="s">
        <v>20</v>
      </c>
      <c r="H126" s="21" t="s">
        <v>18</v>
      </c>
      <c r="I126" s="21" t="s">
        <v>19</v>
      </c>
      <c r="J126" s="10">
        <f t="shared" si="2"/>
        <v>10864.688000000002</v>
      </c>
      <c r="K126" s="21">
        <v>200</v>
      </c>
      <c r="L126" s="21">
        <f t="shared" si="3"/>
        <v>0.8</v>
      </c>
      <c r="M126" s="10">
        <v>13580.86</v>
      </c>
    </row>
    <row r="127" spans="1:14" s="18" customFormat="1" x14ac:dyDescent="0.3">
      <c r="A127" s="18">
        <v>159</v>
      </c>
      <c r="B127" s="19" t="s">
        <v>65</v>
      </c>
      <c r="C127" s="18" t="s">
        <v>42</v>
      </c>
      <c r="D127" s="20">
        <v>11</v>
      </c>
      <c r="E127" s="21">
        <v>40</v>
      </c>
      <c r="F127" s="21"/>
      <c r="G127" s="21" t="s">
        <v>20</v>
      </c>
      <c r="H127" s="21" t="s">
        <v>18</v>
      </c>
      <c r="I127" s="21" t="s">
        <v>19</v>
      </c>
      <c r="J127" s="10">
        <f t="shared" si="2"/>
        <v>16960.928</v>
      </c>
      <c r="K127" s="21">
        <v>200</v>
      </c>
      <c r="L127" s="21">
        <f t="shared" si="3"/>
        <v>0.8</v>
      </c>
      <c r="M127" s="10">
        <v>21201.16</v>
      </c>
    </row>
    <row r="128" spans="1:14" s="27" customFormat="1" x14ac:dyDescent="0.3">
      <c r="A128" s="27">
        <v>179</v>
      </c>
      <c r="B128" s="28" t="s">
        <v>65</v>
      </c>
      <c r="C128" s="27" t="s">
        <v>42</v>
      </c>
      <c r="D128" s="29">
        <v>12</v>
      </c>
      <c r="E128" s="30">
        <v>33</v>
      </c>
      <c r="F128" s="30" t="s">
        <v>21</v>
      </c>
      <c r="G128" s="30" t="s">
        <v>37</v>
      </c>
      <c r="H128" s="30" t="s">
        <v>18</v>
      </c>
      <c r="I128" s="30" t="s">
        <v>19</v>
      </c>
      <c r="J128" s="31">
        <f t="shared" si="2"/>
        <v>3417.7760000000003</v>
      </c>
      <c r="K128" s="30">
        <v>200</v>
      </c>
      <c r="L128" s="30">
        <f t="shared" si="3"/>
        <v>0.8</v>
      </c>
      <c r="M128" s="31">
        <v>4272.22</v>
      </c>
      <c r="N128" s="62" t="s">
        <v>47</v>
      </c>
    </row>
    <row r="129" spans="1:17" s="27" customFormat="1" x14ac:dyDescent="0.3">
      <c r="A129" s="27">
        <v>180</v>
      </c>
      <c r="B129" s="28" t="s">
        <v>65</v>
      </c>
      <c r="C129" s="27" t="s">
        <v>42</v>
      </c>
      <c r="D129" s="29">
        <v>12</v>
      </c>
      <c r="E129" s="30">
        <v>33</v>
      </c>
      <c r="F129" s="30" t="s">
        <v>33</v>
      </c>
      <c r="G129" s="30" t="s">
        <v>37</v>
      </c>
      <c r="H129" s="30" t="s">
        <v>18</v>
      </c>
      <c r="I129" s="30" t="s">
        <v>19</v>
      </c>
      <c r="J129" s="31">
        <f t="shared" si="2"/>
        <v>1762.896</v>
      </c>
      <c r="K129" s="30">
        <v>200</v>
      </c>
      <c r="L129" s="30">
        <f t="shared" si="3"/>
        <v>0.8</v>
      </c>
      <c r="M129" s="31">
        <v>2203.62</v>
      </c>
      <c r="N129" s="62" t="s">
        <v>47</v>
      </c>
    </row>
    <row r="130" spans="1:17" s="27" customFormat="1" x14ac:dyDescent="0.3">
      <c r="A130" s="27">
        <v>181</v>
      </c>
      <c r="B130" s="28" t="s">
        <v>65</v>
      </c>
      <c r="C130" s="27" t="s">
        <v>42</v>
      </c>
      <c r="D130" s="29">
        <v>12</v>
      </c>
      <c r="E130" s="30">
        <v>33</v>
      </c>
      <c r="F130" s="30" t="s">
        <v>24</v>
      </c>
      <c r="G130" s="30" t="s">
        <v>37</v>
      </c>
      <c r="H130" s="30" t="s">
        <v>18</v>
      </c>
      <c r="I130" s="30" t="s">
        <v>19</v>
      </c>
      <c r="J130" s="31">
        <f t="shared" si="2"/>
        <v>760.52800000000002</v>
      </c>
      <c r="K130" s="30">
        <v>200</v>
      </c>
      <c r="L130" s="30">
        <f t="shared" si="3"/>
        <v>0.8</v>
      </c>
      <c r="M130" s="32">
        <v>950.66</v>
      </c>
      <c r="N130" s="62" t="s">
        <v>47</v>
      </c>
    </row>
    <row r="131" spans="1:17" s="27" customFormat="1" x14ac:dyDescent="0.3">
      <c r="A131" s="27">
        <v>182</v>
      </c>
      <c r="B131" s="28" t="s">
        <v>65</v>
      </c>
      <c r="C131" s="27" t="s">
        <v>42</v>
      </c>
      <c r="D131" s="29">
        <v>12</v>
      </c>
      <c r="E131" s="30">
        <v>33</v>
      </c>
      <c r="F131" s="30" t="s">
        <v>34</v>
      </c>
      <c r="G131" s="30" t="s">
        <v>37</v>
      </c>
      <c r="H131" s="30" t="s">
        <v>18</v>
      </c>
      <c r="I131" s="30" t="s">
        <v>19</v>
      </c>
      <c r="J131" s="31">
        <f t="shared" ref="J131:J163" si="4">L131*M131</f>
        <v>305.35200000000003</v>
      </c>
      <c r="K131" s="30">
        <v>200</v>
      </c>
      <c r="L131" s="30">
        <f t="shared" ref="L131:L163" si="5">(IF(K131=100,1,IF(K131=200,0.8,0.55)))</f>
        <v>0.8</v>
      </c>
      <c r="M131" s="32">
        <v>381.69</v>
      </c>
      <c r="N131" s="62" t="s">
        <v>47</v>
      </c>
    </row>
    <row r="132" spans="1:17" s="27" customFormat="1" x14ac:dyDescent="0.3">
      <c r="A132" s="27">
        <v>183</v>
      </c>
      <c r="B132" s="28" t="s">
        <v>65</v>
      </c>
      <c r="C132" s="27" t="s">
        <v>42</v>
      </c>
      <c r="D132" s="29">
        <v>12</v>
      </c>
      <c r="E132" s="30">
        <v>36</v>
      </c>
      <c r="F132" s="30" t="s">
        <v>33</v>
      </c>
      <c r="G132" s="30" t="s">
        <v>37</v>
      </c>
      <c r="H132" s="30" t="s">
        <v>18</v>
      </c>
      <c r="I132" s="30" t="s">
        <v>19</v>
      </c>
      <c r="J132" s="31">
        <f t="shared" si="4"/>
        <v>1970.24</v>
      </c>
      <c r="K132" s="30">
        <v>100</v>
      </c>
      <c r="L132" s="30">
        <f t="shared" si="5"/>
        <v>1</v>
      </c>
      <c r="M132" s="31">
        <v>1970.24</v>
      </c>
      <c r="N132" s="27" t="s">
        <v>71</v>
      </c>
    </row>
    <row r="133" spans="1:17" s="27" customFormat="1" x14ac:dyDescent="0.3">
      <c r="A133" s="27">
        <v>184</v>
      </c>
      <c r="B133" s="28" t="s">
        <v>65</v>
      </c>
      <c r="C133" s="27" t="s">
        <v>42</v>
      </c>
      <c r="D133" s="29">
        <v>12</v>
      </c>
      <c r="E133" s="30">
        <v>36</v>
      </c>
      <c r="F133" s="30" t="s">
        <v>24</v>
      </c>
      <c r="G133" s="30" t="s">
        <v>37</v>
      </c>
      <c r="H133" s="30" t="s">
        <v>18</v>
      </c>
      <c r="I133" s="30" t="s">
        <v>19</v>
      </c>
      <c r="J133" s="31">
        <f t="shared" si="4"/>
        <v>1377.62</v>
      </c>
      <c r="K133" s="30">
        <v>100</v>
      </c>
      <c r="L133" s="30">
        <f t="shared" si="5"/>
        <v>1</v>
      </c>
      <c r="M133" s="31">
        <v>1377.62</v>
      </c>
      <c r="N133" s="27" t="s">
        <v>71</v>
      </c>
    </row>
    <row r="134" spans="1:17" s="27" customFormat="1" x14ac:dyDescent="0.3">
      <c r="A134" s="27">
        <v>185</v>
      </c>
      <c r="B134" s="28" t="s">
        <v>65</v>
      </c>
      <c r="C134" s="27" t="s">
        <v>42</v>
      </c>
      <c r="D134" s="29">
        <v>12</v>
      </c>
      <c r="E134" s="30">
        <v>36</v>
      </c>
      <c r="F134" s="30" t="s">
        <v>34</v>
      </c>
      <c r="G134" s="30" t="s">
        <v>37</v>
      </c>
      <c r="H134" s="30" t="s">
        <v>18</v>
      </c>
      <c r="I134" s="30" t="s">
        <v>19</v>
      </c>
      <c r="J134" s="31">
        <f t="shared" si="4"/>
        <v>8092.49</v>
      </c>
      <c r="K134" s="30">
        <v>100</v>
      </c>
      <c r="L134" s="30">
        <f t="shared" si="5"/>
        <v>1</v>
      </c>
      <c r="M134" s="31">
        <v>8092.49</v>
      </c>
      <c r="N134" s="27" t="s">
        <v>71</v>
      </c>
    </row>
    <row r="135" spans="1:17" s="27" customFormat="1" x14ac:dyDescent="0.3">
      <c r="A135" s="27">
        <v>186</v>
      </c>
      <c r="B135" s="28" t="s">
        <v>65</v>
      </c>
      <c r="C135" s="27" t="s">
        <v>42</v>
      </c>
      <c r="D135" s="29">
        <v>12</v>
      </c>
      <c r="E135" s="30">
        <v>36</v>
      </c>
      <c r="F135" s="30" t="s">
        <v>29</v>
      </c>
      <c r="G135" s="30" t="s">
        <v>37</v>
      </c>
      <c r="H135" s="30" t="s">
        <v>18</v>
      </c>
      <c r="I135" s="30" t="s">
        <v>19</v>
      </c>
      <c r="J135" s="31">
        <f t="shared" si="4"/>
        <v>17072.54</v>
      </c>
      <c r="K135" s="30">
        <v>100</v>
      </c>
      <c r="L135" s="30">
        <f t="shared" si="5"/>
        <v>1</v>
      </c>
      <c r="M135" s="31">
        <v>17072.54</v>
      </c>
      <c r="N135" s="27" t="s">
        <v>71</v>
      </c>
    </row>
    <row r="136" spans="1:17" s="27" customFormat="1" x14ac:dyDescent="0.3">
      <c r="A136" s="27">
        <v>187</v>
      </c>
      <c r="B136" s="28" t="s">
        <v>65</v>
      </c>
      <c r="C136" s="27" t="s">
        <v>42</v>
      </c>
      <c r="D136" s="29">
        <v>12</v>
      </c>
      <c r="E136" s="30">
        <v>36</v>
      </c>
      <c r="F136" s="30" t="s">
        <v>28</v>
      </c>
      <c r="G136" s="30" t="s">
        <v>37</v>
      </c>
      <c r="H136" s="30" t="s">
        <v>18</v>
      </c>
      <c r="I136" s="30" t="s">
        <v>19</v>
      </c>
      <c r="J136" s="31">
        <f t="shared" si="4"/>
        <v>3422.72</v>
      </c>
      <c r="K136" s="30">
        <v>100</v>
      </c>
      <c r="L136" s="30">
        <f t="shared" si="5"/>
        <v>1</v>
      </c>
      <c r="M136" s="31">
        <v>3422.72</v>
      </c>
      <c r="N136" s="27" t="s">
        <v>71</v>
      </c>
    </row>
    <row r="137" spans="1:17" s="27" customFormat="1" x14ac:dyDescent="0.3">
      <c r="A137" s="27">
        <v>188</v>
      </c>
      <c r="B137" s="28" t="s">
        <v>65</v>
      </c>
      <c r="C137" s="27" t="s">
        <v>42</v>
      </c>
      <c r="D137" s="29">
        <v>12</v>
      </c>
      <c r="E137" s="30">
        <v>36</v>
      </c>
      <c r="F137" s="30" t="s">
        <v>40</v>
      </c>
      <c r="G137" s="30" t="s">
        <v>37</v>
      </c>
      <c r="H137" s="30" t="s">
        <v>35</v>
      </c>
      <c r="I137" s="30" t="s">
        <v>19</v>
      </c>
      <c r="J137" s="31">
        <f t="shared" si="4"/>
        <v>976.56350000000009</v>
      </c>
      <c r="K137" s="30">
        <v>300</v>
      </c>
      <c r="L137" s="30">
        <f t="shared" si="5"/>
        <v>0.55000000000000004</v>
      </c>
      <c r="M137" s="31">
        <v>1775.57</v>
      </c>
      <c r="N137" s="27" t="s">
        <v>71</v>
      </c>
      <c r="Q137" s="63">
        <f>SUM(J132:J137)</f>
        <v>32912.173499999997</v>
      </c>
    </row>
    <row r="138" spans="1:17" s="27" customFormat="1" x14ac:dyDescent="0.3">
      <c r="A138" s="27">
        <v>189</v>
      </c>
      <c r="B138" s="28" t="s">
        <v>65</v>
      </c>
      <c r="C138" s="27" t="s">
        <v>42</v>
      </c>
      <c r="D138" s="29">
        <v>12</v>
      </c>
      <c r="E138" s="30">
        <v>38</v>
      </c>
      <c r="F138" s="30" t="s">
        <v>21</v>
      </c>
      <c r="G138" s="30" t="s">
        <v>20</v>
      </c>
      <c r="H138" s="30" t="s">
        <v>35</v>
      </c>
      <c r="I138" s="30" t="s">
        <v>19</v>
      </c>
      <c r="J138" s="31">
        <f t="shared" si="4"/>
        <v>112.33750000000001</v>
      </c>
      <c r="K138" s="30">
        <v>300</v>
      </c>
      <c r="L138" s="30">
        <f t="shared" si="5"/>
        <v>0.55000000000000004</v>
      </c>
      <c r="M138" s="32">
        <v>204.25</v>
      </c>
      <c r="N138" s="27" t="s">
        <v>31</v>
      </c>
    </row>
    <row r="139" spans="1:17" s="27" customFormat="1" x14ac:dyDescent="0.3">
      <c r="A139" s="27">
        <v>190</v>
      </c>
      <c r="B139" s="28" t="s">
        <v>65</v>
      </c>
      <c r="C139" s="27" t="s">
        <v>42</v>
      </c>
      <c r="D139" s="29">
        <v>12</v>
      </c>
      <c r="E139" s="30">
        <v>38</v>
      </c>
      <c r="F139" s="30" t="s">
        <v>33</v>
      </c>
      <c r="G139" s="30" t="s">
        <v>20</v>
      </c>
      <c r="H139" s="30" t="s">
        <v>35</v>
      </c>
      <c r="I139" s="30" t="s">
        <v>19</v>
      </c>
      <c r="J139" s="31">
        <f t="shared" si="4"/>
        <v>68.673000000000002</v>
      </c>
      <c r="K139" s="30">
        <v>300</v>
      </c>
      <c r="L139" s="30">
        <f t="shared" si="5"/>
        <v>0.55000000000000004</v>
      </c>
      <c r="M139" s="32">
        <v>124.86</v>
      </c>
      <c r="N139" s="27" t="s">
        <v>31</v>
      </c>
    </row>
    <row r="140" spans="1:17" s="27" customFormat="1" x14ac:dyDescent="0.3">
      <c r="A140" s="27">
        <v>210</v>
      </c>
      <c r="B140" s="28" t="s">
        <v>65</v>
      </c>
      <c r="C140" s="27" t="s">
        <v>42</v>
      </c>
      <c r="D140" s="29">
        <v>12</v>
      </c>
      <c r="E140" s="30">
        <v>102</v>
      </c>
      <c r="F140" s="30" t="s">
        <v>33</v>
      </c>
      <c r="G140" s="30" t="s">
        <v>20</v>
      </c>
      <c r="H140" s="30" t="s">
        <v>18</v>
      </c>
      <c r="I140" s="30" t="s">
        <v>19</v>
      </c>
      <c r="J140" s="31">
        <f t="shared" si="4"/>
        <v>8740.1920000000009</v>
      </c>
      <c r="K140" s="30">
        <v>200</v>
      </c>
      <c r="L140" s="30">
        <f t="shared" si="5"/>
        <v>0.8</v>
      </c>
      <c r="M140" s="31">
        <v>10925.24</v>
      </c>
      <c r="N140" s="27" t="s">
        <v>72</v>
      </c>
    </row>
    <row r="141" spans="1:17" s="18" customFormat="1" x14ac:dyDescent="0.3">
      <c r="A141" s="18">
        <v>142</v>
      </c>
      <c r="B141" s="19" t="s">
        <v>65</v>
      </c>
      <c r="C141" s="18" t="s">
        <v>42</v>
      </c>
      <c r="D141" s="20">
        <v>11</v>
      </c>
      <c r="E141" s="21">
        <v>15</v>
      </c>
      <c r="F141" s="21" t="s">
        <v>21</v>
      </c>
      <c r="G141" s="21" t="s">
        <v>32</v>
      </c>
      <c r="H141" s="21" t="s">
        <v>18</v>
      </c>
      <c r="I141" s="21" t="s">
        <v>19</v>
      </c>
      <c r="J141" s="10">
        <f t="shared" si="4"/>
        <v>4739.192</v>
      </c>
      <c r="K141" s="21">
        <v>200</v>
      </c>
      <c r="L141" s="21">
        <f t="shared" si="5"/>
        <v>0.8</v>
      </c>
      <c r="M141" s="10">
        <v>5923.99</v>
      </c>
    </row>
    <row r="142" spans="1:17" s="18" customFormat="1" x14ac:dyDescent="0.3">
      <c r="A142" s="18">
        <v>143</v>
      </c>
      <c r="B142" s="19" t="s">
        <v>65</v>
      </c>
      <c r="C142" s="18" t="s">
        <v>42</v>
      </c>
      <c r="D142" s="20">
        <v>11</v>
      </c>
      <c r="E142" s="21">
        <v>15</v>
      </c>
      <c r="F142" s="21" t="s">
        <v>24</v>
      </c>
      <c r="G142" s="21" t="s">
        <v>32</v>
      </c>
      <c r="H142" s="21" t="s">
        <v>18</v>
      </c>
      <c r="I142" s="21" t="s">
        <v>19</v>
      </c>
      <c r="J142" s="10">
        <f t="shared" si="4"/>
        <v>14967.888000000001</v>
      </c>
      <c r="K142" s="21">
        <v>200</v>
      </c>
      <c r="L142" s="21">
        <f t="shared" si="5"/>
        <v>0.8</v>
      </c>
      <c r="M142" s="10">
        <v>18709.86</v>
      </c>
    </row>
    <row r="143" spans="1:17" s="18" customFormat="1" x14ac:dyDescent="0.3">
      <c r="A143" s="18">
        <v>145</v>
      </c>
      <c r="B143" s="19" t="s">
        <v>65</v>
      </c>
      <c r="C143" s="18" t="s">
        <v>42</v>
      </c>
      <c r="D143" s="20">
        <v>11</v>
      </c>
      <c r="E143" s="21">
        <v>15</v>
      </c>
      <c r="F143" s="21" t="s">
        <v>28</v>
      </c>
      <c r="G143" s="21" t="s">
        <v>32</v>
      </c>
      <c r="H143" s="21" t="s">
        <v>18</v>
      </c>
      <c r="I143" s="21" t="s">
        <v>19</v>
      </c>
      <c r="J143" s="10">
        <f t="shared" si="4"/>
        <v>168.22400000000002</v>
      </c>
      <c r="K143" s="21">
        <v>200</v>
      </c>
      <c r="L143" s="21">
        <f t="shared" si="5"/>
        <v>0.8</v>
      </c>
      <c r="M143" s="61">
        <v>210.28</v>
      </c>
    </row>
    <row r="144" spans="1:17" s="18" customFormat="1" x14ac:dyDescent="0.3">
      <c r="A144" s="18">
        <v>146</v>
      </c>
      <c r="B144" s="19" t="s">
        <v>65</v>
      </c>
      <c r="C144" s="18" t="s">
        <v>42</v>
      </c>
      <c r="D144" s="20">
        <v>11</v>
      </c>
      <c r="E144" s="21">
        <v>15</v>
      </c>
      <c r="F144" s="21" t="s">
        <v>30</v>
      </c>
      <c r="G144" s="21" t="s">
        <v>32</v>
      </c>
      <c r="H144" s="21" t="s">
        <v>18</v>
      </c>
      <c r="I144" s="21" t="s">
        <v>19</v>
      </c>
      <c r="J144" s="10">
        <f t="shared" si="4"/>
        <v>343.97600000000006</v>
      </c>
      <c r="K144" s="21">
        <v>200</v>
      </c>
      <c r="L144" s="21">
        <f t="shared" si="5"/>
        <v>0.8</v>
      </c>
      <c r="M144" s="61">
        <v>429.97</v>
      </c>
    </row>
  </sheetData>
  <mergeCells count="1">
    <mergeCell ref="D1:M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jechevee</dc:creator>
  <cp:lastModifiedBy>jechevee</cp:lastModifiedBy>
  <dcterms:created xsi:type="dcterms:W3CDTF">2018-02-22T16:27:45Z</dcterms:created>
  <dcterms:modified xsi:type="dcterms:W3CDTF">2018-02-22T16:28:46Z</dcterms:modified>
</cp:coreProperties>
</file>